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8805" firstSheet="15" activeTab="15"/>
  </bookViews>
  <sheets>
    <sheet name="ACER" sheetId="1" state="hidden" r:id="rId1"/>
    <sheet name="AMBRA" sheetId="2" state="hidden" r:id="rId2"/>
    <sheet name="ANGELO PESCARINI SCUOLA ARTI E " sheetId="3" state="hidden" r:id="rId3"/>
    <sheet name="BANCA ETICA" sheetId="4" state="hidden" r:id="rId4"/>
    <sheet name="DELTA2000" sheetId="5" state="hidden" r:id="rId5"/>
    <sheet name="FONDAZIONE DOPO DI NOI" sheetId="6" state="hidden" r:id="rId6"/>
    <sheet name="FONDAZIONE FLAMINIA" sheetId="7" state="hidden" r:id="rId7"/>
    <sheet name="HERA" sheetId="8" state="hidden" r:id="rId8"/>
    <sheet name="LA ROMAGNOLA PROMOTION" sheetId="9" state="hidden" r:id="rId9"/>
    <sheet name="LEPIDA " sheetId="10" state="hidden" r:id="rId10"/>
    <sheet name="LUGO CATERING" sheetId="11" state="hidden" r:id="rId11"/>
    <sheet name="ROMAGNA ACQUE" sheetId="12" state="hidden" r:id="rId12"/>
    <sheet name="START ROMAGNA" sheetId="13" state="hidden" r:id="rId13"/>
    <sheet name="STEPRA" sheetId="14" state="hidden" r:id="rId14"/>
    <sheet name="TEAM" sheetId="15" state="hidden" r:id="rId15"/>
    <sheet name="SINTESI X TRASPARENZA" sheetId="16" r:id="rId16"/>
  </sheets>
  <definedNames>
    <definedName name="_xlnm.Print_Area" localSheetId="15">'SINTESI X TRASPARENZA'!$A$45:$G$62</definedName>
  </definedNames>
  <calcPr fullCalcOnLoad="1"/>
</workbook>
</file>

<file path=xl/sharedStrings.xml><?xml version="1.0" encoding="utf-8"?>
<sst xmlns="http://schemas.openxmlformats.org/spreadsheetml/2006/main" count="920" uniqueCount="304">
  <si>
    <t>Dati anagrafici</t>
  </si>
  <si>
    <t>Codice fiscale</t>
  </si>
  <si>
    <t>Ragione sociale/denominazione</t>
  </si>
  <si>
    <t>Anno di costituzione della società</t>
  </si>
  <si>
    <t>Forma giuridica</t>
  </si>
  <si>
    <t>00080700396</t>
  </si>
  <si>
    <t>Sede legale</t>
  </si>
  <si>
    <t>Provincia</t>
  </si>
  <si>
    <t>Comune</t>
  </si>
  <si>
    <t>CAP</t>
  </si>
  <si>
    <t>Indirizzo sede legale</t>
  </si>
  <si>
    <t>Ravenna</t>
  </si>
  <si>
    <t>48100</t>
  </si>
  <si>
    <t>Dati sintetici di bilancio</t>
  </si>
  <si>
    <t>Tipo contabilità</t>
  </si>
  <si>
    <t>Patrimonio netto - Ex 2424 cc</t>
  </si>
  <si>
    <t>I Capitale</t>
  </si>
  <si>
    <t>II-VI riserve</t>
  </si>
  <si>
    <t>VII Altre riserve</t>
  </si>
  <si>
    <t>Finanziamenti in conto aumento capitale importo</t>
  </si>
  <si>
    <t>di cui ricevuti dalle Amm.Pubbliche fonte normativa</t>
  </si>
  <si>
    <t>di cui ricevuti dalle Amm.Pubbliche importo</t>
  </si>
  <si>
    <t>Copertura perdite</t>
  </si>
  <si>
    <t>Altre riserve residuali</t>
  </si>
  <si>
    <t>VIII Utili (perdite) portati a nuovo</t>
  </si>
  <si>
    <t>IX utili (perdite) esercizio netta</t>
  </si>
  <si>
    <t>Numeri di azioni o quote societarie</t>
  </si>
  <si>
    <t>Finanziamenti correnti ricevuti dalle Amministrazioni pubbliche fonte normativa</t>
  </si>
  <si>
    <t>Finanziamenti correnti ricevuti dalle Amministrazioni pubbliche importo</t>
  </si>
  <si>
    <t>Quota di possesso (diretto o indiretto)</t>
  </si>
  <si>
    <t>Quota diretta</t>
  </si>
  <si>
    <t>contabilità economico patrimoniale</t>
  </si>
  <si>
    <t>2009</t>
  </si>
  <si>
    <t>2010</t>
  </si>
  <si>
    <t>Percentuale</t>
  </si>
  <si>
    <t>ACER</t>
  </si>
  <si>
    <t>AMBRA</t>
  </si>
  <si>
    <t>ANGELO PESCARINI SCUOLA ARTI E MESTIERI</t>
  </si>
  <si>
    <t>START ROMAGNA</t>
  </si>
  <si>
    <t>BANCA ETICA</t>
  </si>
  <si>
    <t>DELTA2000</t>
  </si>
  <si>
    <t>FONDAZIONE DOPO DI NOI</t>
  </si>
  <si>
    <t>FONDAZIONE FLAMINIA</t>
  </si>
  <si>
    <t>HERA</t>
  </si>
  <si>
    <t>LA ROMAGNOLA PROMOTION</t>
  </si>
  <si>
    <t>LUGO CATERING</t>
  </si>
  <si>
    <t>STEPRA</t>
  </si>
  <si>
    <t>TEAM</t>
  </si>
  <si>
    <t>ROMAGNA ACQUE</t>
  </si>
  <si>
    <t>AZIENDA CASA EMILIA ROMAGNA DELLA PROVINCIA DI RAVENNA</t>
  </si>
  <si>
    <t>Ente pubblico economico</t>
  </si>
  <si>
    <t>viale Farini, 26</t>
  </si>
  <si>
    <t>04245520376</t>
  </si>
  <si>
    <t>HERA SPA</t>
  </si>
  <si>
    <t>BOLOGNA</t>
  </si>
  <si>
    <t>VIA CARLO BERTI PICHAT 2/4</t>
  </si>
  <si>
    <t>€. 1.646.375.613</t>
  </si>
  <si>
    <t>€. 1.115.013.754</t>
  </si>
  <si>
    <t>€.    476.889.351</t>
  </si>
  <si>
    <t>€. 1.684.518.542</t>
  </si>
  <si>
    <t>€.    443.386.803</t>
  </si>
  <si>
    <t>00591340393</t>
  </si>
  <si>
    <t>FONDAZIONE FLAMINIA RAVENNA</t>
  </si>
  <si>
    <t>ASSOCIAZIONI E FONDAZIONI COSTITUITE O PARTECIPATE</t>
  </si>
  <si>
    <t>RAVENNA</t>
  </si>
  <si>
    <t>VIA BACCARINI 27</t>
  </si>
  <si>
    <t>€. 95.831</t>
  </si>
  <si>
    <t>€. 74.885</t>
  </si>
  <si>
    <t>€. 20.946</t>
  </si>
  <si>
    <t>regione,prov. RA, comuni Ravenna, Faenza, Cervia, Russi</t>
  </si>
  <si>
    <t>VIA FAENTINA 106</t>
  </si>
  <si>
    <t>Telefono</t>
  </si>
  <si>
    <t>0544 464230</t>
  </si>
  <si>
    <t>Fax</t>
  </si>
  <si>
    <t>0544 464035</t>
  </si>
  <si>
    <t>E-mail</t>
  </si>
  <si>
    <t>dopodinoi@csv.ra.it</t>
  </si>
  <si>
    <t>€. 361.602</t>
  </si>
  <si>
    <t>€. 305.110</t>
  </si>
  <si>
    <t>€. 137.565</t>
  </si>
  <si>
    <t>-€. 13.179</t>
  </si>
  <si>
    <t>-€.67.894</t>
  </si>
  <si>
    <t>€. 7.000</t>
  </si>
  <si>
    <t>02622940233</t>
  </si>
  <si>
    <t>BANCA POPOLARE ETICA SOC.COOP.VA PER AZIONI</t>
  </si>
  <si>
    <t>SOCIETA' COOPERATIVE PER AZIONI</t>
  </si>
  <si>
    <t>PADOVA</t>
  </si>
  <si>
    <t>VIA TOMMASEO NICOLO' 7</t>
  </si>
  <si>
    <t>049 8771111</t>
  </si>
  <si>
    <t>049 664922</t>
  </si>
  <si>
    <t>posta@bancaetica.com</t>
  </si>
  <si>
    <t>01306830397</t>
  </si>
  <si>
    <t>CFP PROVINCIALE SOC.CONS. A R.L.</t>
  </si>
  <si>
    <t>ALTRO</t>
  </si>
  <si>
    <t>VIA MONTI 32</t>
  </si>
  <si>
    <t>€. 204.655</t>
  </si>
  <si>
    <t>€. 100.000</t>
  </si>
  <si>
    <t>02143780399</t>
  </si>
  <si>
    <t>AMBRA AG.PER LA MOBILITA' DEL BACINO DI RA. SRL</t>
  </si>
  <si>
    <t>SOCIETA' RESPONSABILITA' LIMITATA</t>
  </si>
  <si>
    <t>VIA DELLA LIRICA 21</t>
  </si>
  <si>
    <t>€. 320,945</t>
  </si>
  <si>
    <t>€.   36.051</t>
  </si>
  <si>
    <t>€.  38.293</t>
  </si>
  <si>
    <t>01358060380</t>
  </si>
  <si>
    <t>DELATA2000 SOC.CONSORTILE A RESP. LIMITATA</t>
  </si>
  <si>
    <t>FERRARA</t>
  </si>
  <si>
    <t>OSTELLATO (FE)</t>
  </si>
  <si>
    <t>STRADA LUIGIA 8</t>
  </si>
  <si>
    <t>€. 124.333</t>
  </si>
  <si>
    <t>€. 120.334</t>
  </si>
  <si>
    <t>€.    3.793</t>
  </si>
  <si>
    <t>€. 127.115</t>
  </si>
  <si>
    <t>€.   3.999</t>
  </si>
  <si>
    <t>contributi realizzazione progetti di sviluppo</t>
  </si>
  <si>
    <t>€. 504.556</t>
  </si>
  <si>
    <t>€. 716.585</t>
  </si>
  <si>
    <t>Prima quota % delle società di partecipazione indirettamente detenuta</t>
  </si>
  <si>
    <t>CODICI FISCALI</t>
  </si>
  <si>
    <t>00830680393</t>
  </si>
  <si>
    <t>02014510396</t>
  </si>
  <si>
    <t>LA ROMAGNOLA PROMOTION SRL</t>
  </si>
  <si>
    <t>LUGO (RA)</t>
  </si>
  <si>
    <t>VIA MAZZINI 41</t>
  </si>
  <si>
    <t>€. 22.197</t>
  </si>
  <si>
    <t>€. 28.587</t>
  </si>
  <si>
    <t>€. 26.000</t>
  </si>
  <si>
    <t>€.  1.577</t>
  </si>
  <si>
    <t>€.     751</t>
  </si>
  <si>
    <t>01441410394</t>
  </si>
  <si>
    <t>LUGO CATERING SPA</t>
  </si>
  <si>
    <t>SOCIETA' PER AZIONI</t>
  </si>
  <si>
    <t>VIA MALPIGHI 15</t>
  </si>
  <si>
    <t>00337870406</t>
  </si>
  <si>
    <t>ROMAGNA ACQUE SOCIETA' DELLE FONTI SPA</t>
  </si>
  <si>
    <t>FORLI' CESENA</t>
  </si>
  <si>
    <t>FORLI' (FC)</t>
  </si>
  <si>
    <t>PIAZZA DEL LAVORO 35</t>
  </si>
  <si>
    <t>0543 38411</t>
  </si>
  <si>
    <t>0543 38400</t>
  </si>
  <si>
    <t>€.      726.915</t>
  </si>
  <si>
    <t>Prima quota % di partecipazione delle società indirettamente detenuta</t>
  </si>
  <si>
    <t>01220290397</t>
  </si>
  <si>
    <t>TE.AM. SPA</t>
  </si>
  <si>
    <t>PIAZZA DEI MARTIRI 1</t>
  </si>
  <si>
    <t>9.393.211</t>
  </si>
  <si>
    <t>SVILUPPO TERRITORIO DELLA PROV.DI RA.  S.TE.P.RA. SOC.CONSORTILE MISTA</t>
  </si>
  <si>
    <t>SOCIETA' A RESPONSABILITA' LIMITATA</t>
  </si>
  <si>
    <t>VIALE FARINI 14</t>
  </si>
  <si>
    <t>0544 37377</t>
  </si>
  <si>
    <t>0544 38367</t>
  </si>
  <si>
    <t>info@stepra.it</t>
  </si>
  <si>
    <t>€. 3.234,161</t>
  </si>
  <si>
    <t>€. 3.289.241</t>
  </si>
  <si>
    <t>€. 2.760.000</t>
  </si>
  <si>
    <t>4.903</t>
  </si>
  <si>
    <t>3.952</t>
  </si>
  <si>
    <t>03836450407</t>
  </si>
  <si>
    <t>START ROMAGNA SPA</t>
  </si>
  <si>
    <t>CESENA (FC)</t>
  </si>
  <si>
    <t>VIA ALTIERO SPINELLI 140</t>
  </si>
  <si>
    <t>€. 25.800.714</t>
  </si>
  <si>
    <t>€. 24.889.939</t>
  </si>
  <si>
    <t>€.   1.017.450</t>
  </si>
  <si>
    <t>€. 131.205</t>
  </si>
  <si>
    <t>€. 214.653</t>
  </si>
  <si>
    <t>€. 104.656</t>
  </si>
  <si>
    <t>0,00052%</t>
  </si>
  <si>
    <t>B)COSTI DELLA PRODUZIONE</t>
  </si>
  <si>
    <t>9)Per il personale</t>
  </si>
  <si>
    <t>€. 110.264</t>
  </si>
  <si>
    <t>€. 0</t>
  </si>
  <si>
    <t>€. 23.648</t>
  </si>
  <si>
    <t>€. 450.512</t>
  </si>
  <si>
    <t>€. 19.305</t>
  </si>
  <si>
    <t>€.  368.000</t>
  </si>
  <si>
    <t>€. 368.000</t>
  </si>
  <si>
    <t>Numero azioni</t>
  </si>
  <si>
    <t>LEPIDA</t>
  </si>
  <si>
    <t>LEPIDA SPA</t>
  </si>
  <si>
    <t>VIA ALDO MORO 64</t>
  </si>
  <si>
    <t>0516 338800</t>
  </si>
  <si>
    <t>0519 525156</t>
  </si>
  <si>
    <t>segreteria@lepida.it</t>
  </si>
  <si>
    <t>0544 258534/533</t>
  </si>
  <si>
    <t>0544 258535</t>
  </si>
  <si>
    <t>info@ambra.ra.it</t>
  </si>
  <si>
    <t>€. 180.894</t>
  </si>
  <si>
    <t>Valore quote in possesso</t>
  </si>
  <si>
    <t>SOCIETA'</t>
  </si>
  <si>
    <t>CAPITALE SOCIALE</t>
  </si>
  <si>
    <t>BILANCIO 2009</t>
  </si>
  <si>
    <t>BILANCIO 2010</t>
  </si>
  <si>
    <t>BILANCIO 2011</t>
  </si>
  <si>
    <t>risultato di esercizio</t>
  </si>
  <si>
    <t>OBBLIGHI DI TRASPARENZA PER LE SOCIETA' A PARTECIPAZIONE PUBBLICA
Art. 8 D.L. 6 luglio 2011 n. 98 convertito con L. 15 luglio 2011 n. 111</t>
  </si>
  <si>
    <t>COMUNE DI RUSSI</t>
  </si>
  <si>
    <t>QUOTA DI CAPITALE SOCIALE DETENUTA</t>
  </si>
  <si>
    <t>TIPO DI PARTECIPAZIONE</t>
  </si>
  <si>
    <t>a totale capitale pubblico</t>
  </si>
  <si>
    <t>mista pubblico-privata</t>
  </si>
  <si>
    <t>HERA S.P.A.</t>
  </si>
  <si>
    <t>LEPIDA S.P.A.</t>
  </si>
  <si>
    <t>LUGO CATERING S.P.A.</t>
  </si>
  <si>
    <t>START ROMAGNA S.P.A.</t>
  </si>
  <si>
    <t>ROMAGNA ACQUE SOCIETA' DELLE FONTI S.P.A.</t>
  </si>
  <si>
    <t>costituita 6/8/2010</t>
  </si>
  <si>
    <t>S.TE.P.RA. SOCIETA' CONSORTILE MISTA</t>
  </si>
  <si>
    <t>TE.AM. SOCIETA' TERRITORIO AMBIENTE S.R.L.</t>
  </si>
  <si>
    <t>AMBRA - AG. MOBILITA' DEL BACINO DI RAVENNA S.R.L.</t>
  </si>
  <si>
    <t>BANCA POPOLARE ETICA SOC. COOP. PER AZIONI</t>
  </si>
  <si>
    <t>DELTA 2000 - SOC. CONS. A R.L.</t>
  </si>
  <si>
    <t>ANGELO PESCARINI SCUOLA ARTI E MESTIERI                      SOC. CONS. A R.L.</t>
  </si>
  <si>
    <t>SOCIETA PER AZIONI</t>
  </si>
  <si>
    <t>02770891204</t>
  </si>
  <si>
    <t>società partecipate (indirette di I livello)</t>
  </si>
  <si>
    <t>Plurima S.p.A.</t>
  </si>
  <si>
    <t>Romagna Energia Soc Cons. per azioni</t>
  </si>
  <si>
    <t>Cons. Strada vicinale Abbazia</t>
  </si>
  <si>
    <t>Consorzio riunito strade vicinali santa sofia</t>
  </si>
  <si>
    <t>Fondazione centro ricerche marine</t>
  </si>
  <si>
    <t>partita IVA</t>
  </si>
  <si>
    <t>% società</t>
  </si>
  <si>
    <t>% Russi</t>
  </si>
  <si>
    <t>Acantho S.p.A.</t>
  </si>
  <si>
    <t>Famula On Line s.p.A.</t>
  </si>
  <si>
    <t>Herambiente S.p.A</t>
  </si>
  <si>
    <t>Hera Comm s.r.l.</t>
  </si>
  <si>
    <t>Hera energie rinnovabili spa</t>
  </si>
  <si>
    <t>Hera Luce s.r.l</t>
  </si>
  <si>
    <t>Hera servizi cimiteriali srl</t>
  </si>
  <si>
    <t>Hera servizi funerari srl</t>
  </si>
  <si>
    <t>herasocrem srl</t>
  </si>
  <si>
    <t>hera trading srl</t>
  </si>
  <si>
    <t>Ingenia srl in liquidazione</t>
  </si>
  <si>
    <t>Merche multiservizi spa</t>
  </si>
  <si>
    <t>medea spa</t>
  </si>
  <si>
    <t>sotris spa</t>
  </si>
  <si>
    <t>uniflotte srl</t>
  </si>
  <si>
    <t>aimag spa</t>
  </si>
  <si>
    <t>conasorzio frullo</t>
  </si>
  <si>
    <t>italcic scarl in liquidazione</t>
  </si>
  <si>
    <t>oikothen scarl</t>
  </si>
  <si>
    <t>sei spa</t>
  </si>
  <si>
    <t>service imola srl</t>
  </si>
  <si>
    <t>set spa</t>
  </si>
  <si>
    <t>tamarete energia srl</t>
  </si>
  <si>
    <t>Quota indiretta</t>
  </si>
  <si>
    <t>ACEF SRL IN LIQUIDAZIONE</t>
  </si>
  <si>
    <t>calenia energia spa</t>
  </si>
  <si>
    <t>consorzio italiano compostatori</t>
  </si>
  <si>
    <t>democenter sipe scarl</t>
  </si>
  <si>
    <t>energia italiana spa</t>
  </si>
  <si>
    <t>modena formazione srl</t>
  </si>
  <si>
    <t>modena network spa</t>
  </si>
  <si>
    <t>torricelli srl</t>
  </si>
  <si>
    <t>ATG</t>
  </si>
  <si>
    <t>mete spa</t>
  </si>
  <si>
    <t>team soc cons arl Rimini</t>
  </si>
  <si>
    <t>03302660406</t>
  </si>
  <si>
    <t>02074190394</t>
  </si>
  <si>
    <t>02439710407</t>
  </si>
  <si>
    <t>03362480406</t>
  </si>
  <si>
    <t>03104940402</t>
  </si>
  <si>
    <t>00686160409</t>
  </si>
  <si>
    <t>02081881209</t>
  </si>
  <si>
    <t>02150421200</t>
  </si>
  <si>
    <t>02175430392</t>
  </si>
  <si>
    <t>02221101203</t>
  </si>
  <si>
    <t>02555921200</t>
  </si>
  <si>
    <t>02074861200</t>
  </si>
  <si>
    <t>02607931207</t>
  </si>
  <si>
    <t>02373781208</t>
  </si>
  <si>
    <t>02060500390</t>
  </si>
  <si>
    <t>02059030417</t>
  </si>
  <si>
    <t>01620680924</t>
  </si>
  <si>
    <t>01136110390</t>
  </si>
  <si>
    <t>02216751202</t>
  </si>
  <si>
    <t>00664670361</t>
  </si>
  <si>
    <t>12782000157</t>
  </si>
  <si>
    <t>05481240967</t>
  </si>
  <si>
    <t>13212400157</t>
  </si>
  <si>
    <t>02283231203</t>
  </si>
  <si>
    <t>02154200691</t>
  </si>
  <si>
    <t>04192341214</t>
  </si>
  <si>
    <t>12938300154</t>
  </si>
  <si>
    <t>02885120366</t>
  </si>
  <si>
    <t>01363680891</t>
  </si>
  <si>
    <t>01813631205</t>
  </si>
  <si>
    <t>01989190366</t>
  </si>
  <si>
    <t>02483780363</t>
  </si>
  <si>
    <t>Patr netto</t>
  </si>
  <si>
    <t>valore partecipazione Russi</t>
  </si>
  <si>
    <t>patrimonio netto 2010 - bilancio 2011 non approvato al momento della compilazione</t>
  </si>
  <si>
    <t>B) COSTI DELLA PRODUZIONE</t>
  </si>
  <si>
    <t>9) per il personale</t>
  </si>
  <si>
    <t>BILANCIO 2012</t>
  </si>
  <si>
    <t>OBBLIGHI DI TRASPARENZA PER LE SOCIETA' A PARTECIPAZIONE PUBBLICA</t>
  </si>
  <si>
    <t>Art. 8 D.L. 6 luglio 2011 n. 98 convertito con L. 15 luglio 2011 n. 111</t>
  </si>
  <si>
    <t xml:space="preserve">società che non hanno raggiunto il pareggio di bilancio nell'ultimo triennio </t>
  </si>
  <si>
    <t>(chiusura di almeno uno degli ultimi tre esercizi approvati in perdita)</t>
  </si>
  <si>
    <t>società che hanno raggiunto il pareggio di bilancio nell'ultimo triennio</t>
  </si>
  <si>
    <t>(chiusura degli ultimi tre esercizi approvati in utile)</t>
  </si>
  <si>
    <t>Revisione n. 3/2013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</si>
</sst>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&quot;€&quot;\ #,##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0.00000%"/>
    <numFmt numFmtId="171" formatCode="0.0000000%"/>
    <numFmt numFmtId="172" formatCode="0.0000%"/>
    <numFmt numFmtId="173" formatCode="General_)"/>
    <numFmt numFmtId="174" formatCode="0.000000000%"/>
    <numFmt numFmtId="175" formatCode="0.00000000%"/>
    <numFmt numFmtId="176" formatCode="0.000%"/>
    <numFmt numFmtId="177" formatCode="&quot;€&quot;\ #,##0.0;[Red]\-&quot;€&quot;\ #,##0.0"/>
    <numFmt numFmtId="178" formatCode="&quot;€&quot;\ #,##0.0;\-&quot;€&quot;\ #,##0.0"/>
    <numFmt numFmtId="179" formatCode="&quot;€&quot;\ #,##0.0"/>
    <numFmt numFmtId="180" formatCode="&quot;€&quot;\ #,##0.0000;[Red]\-&quot;€&quot;\ #,##0.0000"/>
    <numFmt numFmtId="181" formatCode="&quot;€&quot;\ #,##0.00000;[Red]\-&quot;€&quot;\ #,##0.00000"/>
    <numFmt numFmtId="182" formatCode="&quot;€&quot;\ #,##0.000;[Red]\-&quot;€&quot;\ #,##0.000"/>
    <numFmt numFmtId="183" formatCode="&quot;€&quot;\ #,##0.00000000;[Red]\-&quot;€&quot;\ #,##0.00000000"/>
    <numFmt numFmtId="184" formatCode="&quot;€&quot;\ #,##0.0000000;[Red]\-&quot;€&quot;\ #,##0.0000000"/>
    <numFmt numFmtId="185" formatCode="&quot;€&quot;\ #,##0.000000;[Red]\-&quot;€&quot;\ #,##0.0000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b/>
      <sz val="16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2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15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3" fontId="0" fillId="0" borderId="0" xfId="17" applyAlignment="1">
      <alignment/>
    </xf>
    <xf numFmtId="10" fontId="0" fillId="0" borderId="0" xfId="0" applyNumberFormat="1" applyAlignment="1">
      <alignment/>
    </xf>
    <xf numFmtId="0" fontId="0" fillId="0" borderId="2" xfId="0" applyBorder="1" applyAlignment="1">
      <alignment/>
    </xf>
    <xf numFmtId="43" fontId="0" fillId="0" borderId="2" xfId="17" applyBorder="1" applyAlignment="1">
      <alignment/>
    </xf>
    <xf numFmtId="10" fontId="0" fillId="0" borderId="2" xfId="0" applyNumberFormat="1" applyBorder="1" applyAlignment="1">
      <alignment/>
    </xf>
    <xf numFmtId="43" fontId="0" fillId="0" borderId="2" xfId="17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43" fontId="7" fillId="0" borderId="2" xfId="17" applyFont="1" applyBorder="1" applyAlignment="1">
      <alignment/>
    </xf>
    <xf numFmtId="43" fontId="0" fillId="0" borderId="2" xfId="17" applyFont="1" applyBorder="1" applyAlignment="1">
      <alignment/>
    </xf>
    <xf numFmtId="0" fontId="0" fillId="0" borderId="3" xfId="0" applyBorder="1" applyAlignment="1">
      <alignment/>
    </xf>
    <xf numFmtId="43" fontId="0" fillId="0" borderId="3" xfId="17" applyBorder="1" applyAlignment="1">
      <alignment/>
    </xf>
    <xf numFmtId="10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43" fontId="0" fillId="0" borderId="2" xfId="17" applyFill="1" applyBorder="1" applyAlignment="1">
      <alignment/>
    </xf>
    <xf numFmtId="10" fontId="0" fillId="0" borderId="0" xfId="17" applyNumberFormat="1" applyAlignment="1">
      <alignment/>
    </xf>
    <xf numFmtId="175" fontId="0" fillId="0" borderId="0" xfId="0" applyNumberFormat="1" applyAlignment="1">
      <alignment/>
    </xf>
    <xf numFmtId="176" fontId="0" fillId="0" borderId="0" xfId="17" applyNumberFormat="1" applyAlignment="1">
      <alignment/>
    </xf>
    <xf numFmtId="176" fontId="0" fillId="0" borderId="0" xfId="17" applyNumberFormat="1" applyFont="1" applyAlignment="1">
      <alignment/>
    </xf>
    <xf numFmtId="176" fontId="0" fillId="3" borderId="0" xfId="17" applyNumberFormat="1" applyFill="1" applyAlignment="1">
      <alignment/>
    </xf>
    <xf numFmtId="175" fontId="0" fillId="3" borderId="0" xfId="0" applyNumberFormat="1" applyFill="1" applyAlignment="1">
      <alignment/>
    </xf>
    <xf numFmtId="0" fontId="1" fillId="2" borderId="1" xfId="0" applyFont="1" applyFill="1" applyBorder="1" applyAlignment="1">
      <alignment horizontal="left"/>
    </xf>
    <xf numFmtId="43" fontId="0" fillId="3" borderId="0" xfId="17" applyFill="1" applyAlignment="1">
      <alignment/>
    </xf>
    <xf numFmtId="176" fontId="0" fillId="4" borderId="0" xfId="17" applyNumberFormat="1" applyFill="1" applyAlignment="1">
      <alignment/>
    </xf>
    <xf numFmtId="175" fontId="0" fillId="4" borderId="0" xfId="0" applyNumberFormat="1" applyFill="1" applyAlignment="1">
      <alignment/>
    </xf>
    <xf numFmtId="43" fontId="0" fillId="4" borderId="0" xfId="17" applyFill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left"/>
    </xf>
    <xf numFmtId="8" fontId="0" fillId="0" borderId="0" xfId="0" applyNumberFormat="1" applyAlignment="1">
      <alignment/>
    </xf>
    <xf numFmtId="44" fontId="0" fillId="0" borderId="0" xfId="20" applyAlignment="1">
      <alignment/>
    </xf>
    <xf numFmtId="0" fontId="0" fillId="0" borderId="1" xfId="0" applyBorder="1" applyAlignment="1">
      <alignment horizontal="left" wrapText="1"/>
    </xf>
    <xf numFmtId="6" fontId="0" fillId="0" borderId="0" xfId="0" applyNumberFormat="1" applyAlignment="1">
      <alignment/>
    </xf>
    <xf numFmtId="0" fontId="5" fillId="0" borderId="5" xfId="0" applyFont="1" applyBorder="1" applyAlignment="1">
      <alignment horizontal="center"/>
    </xf>
    <xf numFmtId="43" fontId="0" fillId="0" borderId="3" xfId="17" applyFont="1" applyFill="1" applyBorder="1" applyAlignment="1">
      <alignment/>
    </xf>
    <xf numFmtId="43" fontId="0" fillId="0" borderId="2" xfId="17" applyFont="1" applyFill="1" applyBorder="1" applyAlignment="1">
      <alignment/>
    </xf>
    <xf numFmtId="43" fontId="0" fillId="0" borderId="0" xfId="17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14" fillId="0" borderId="0" xfId="0" applyNumberFormat="1" applyFont="1" applyAlignment="1">
      <alignment/>
    </xf>
    <xf numFmtId="10" fontId="14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6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6" fontId="0" fillId="0" borderId="7" xfId="0" applyNumberForma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10" fontId="0" fillId="0" borderId="7" xfId="0" applyNumberForma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6" fontId="0" fillId="0" borderId="1" xfId="0" applyNumberFormat="1" applyBorder="1" applyAlignment="1" quotePrefix="1">
      <alignment horizontal="left"/>
    </xf>
    <xf numFmtId="0" fontId="1" fillId="2" borderId="7" xfId="0" applyFont="1" applyFill="1" applyBorder="1" applyAlignment="1" quotePrefix="1">
      <alignment/>
    </xf>
    <xf numFmtId="0" fontId="1" fillId="0" borderId="6" xfId="0" applyFont="1" applyBorder="1" applyAlignment="1">
      <alignment/>
    </xf>
    <xf numFmtId="0" fontId="0" fillId="0" borderId="1" xfId="0" applyBorder="1" applyAlignment="1" quotePrefix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166" fontId="0" fillId="0" borderId="6" xfId="0" applyNumberFormat="1" applyBorder="1" applyAlignment="1">
      <alignment horizontal="left"/>
    </xf>
    <xf numFmtId="166" fontId="0" fillId="0" borderId="7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 horizontal="left"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164" fontId="0" fillId="0" borderId="6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15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0" fillId="0" borderId="7" xfId="0" applyBorder="1" applyAlignment="1" quotePrefix="1">
      <alignment horizontal="left"/>
    </xf>
    <xf numFmtId="0" fontId="0" fillId="0" borderId="6" xfId="0" applyBorder="1" applyAlignment="1">
      <alignment horizontal="left"/>
    </xf>
    <xf numFmtId="3" fontId="0" fillId="0" borderId="7" xfId="0" applyNumberFormat="1" applyBorder="1" applyAlignment="1" quotePrefix="1">
      <alignment horizontal="left"/>
    </xf>
    <xf numFmtId="3" fontId="0" fillId="0" borderId="8" xfId="0" applyNumberFormat="1" applyBorder="1" applyAlignment="1">
      <alignment horizontal="left"/>
    </xf>
    <xf numFmtId="0" fontId="1" fillId="3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 horizontal="left"/>
    </xf>
    <xf numFmtId="0" fontId="1" fillId="2" borderId="1" xfId="0" applyFon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9" xfId="0" applyFont="1" applyFill="1" applyBorder="1" applyAlignment="1">
      <alignment wrapText="1"/>
    </xf>
    <xf numFmtId="10" fontId="0" fillId="0" borderId="7" xfId="0" applyNumberFormat="1" applyBorder="1" applyAlignment="1" quotePrefix="1">
      <alignment/>
    </xf>
    <xf numFmtId="0" fontId="1" fillId="2" borderId="1" xfId="0" applyFont="1" applyFill="1" applyBorder="1" applyAlignment="1" quotePrefix="1">
      <alignment/>
    </xf>
    <xf numFmtId="0" fontId="0" fillId="0" borderId="9" xfId="0" applyBorder="1" applyAlignment="1">
      <alignment/>
    </xf>
    <xf numFmtId="0" fontId="2" fillId="0" borderId="1" xfId="15" applyFill="1" applyBorder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7" xfId="0" applyBorder="1" applyAlignment="1" quotePrefix="1">
      <alignment/>
    </xf>
    <xf numFmtId="0" fontId="0" fillId="0" borderId="8" xfId="0" applyBorder="1" applyAlignment="1" quotePrefix="1">
      <alignment/>
    </xf>
    <xf numFmtId="10" fontId="0" fillId="0" borderId="8" xfId="0" applyNumberFormat="1" applyBorder="1" applyAlignment="1">
      <alignment/>
    </xf>
    <xf numFmtId="175" fontId="0" fillId="0" borderId="7" xfId="0" applyNumberFormat="1" applyBorder="1" applyAlignment="1">
      <alignment/>
    </xf>
    <xf numFmtId="175" fontId="0" fillId="0" borderId="8" xfId="0" applyNumberFormat="1" applyBorder="1" applyAlignment="1">
      <alignment/>
    </xf>
    <xf numFmtId="0" fontId="2" fillId="0" borderId="1" xfId="15" applyBorder="1" applyAlignment="1">
      <alignment/>
    </xf>
    <xf numFmtId="6" fontId="0" fillId="0" borderId="1" xfId="0" applyNumberForma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 quotePrefix="1">
      <alignment horizontal="left"/>
    </xf>
    <xf numFmtId="0" fontId="0" fillId="0" borderId="10" xfId="0" applyBorder="1" applyAlignment="1">
      <alignment horizontal="center"/>
    </xf>
    <xf numFmtId="175" fontId="0" fillId="0" borderId="7" xfId="0" applyNumberFormat="1" applyBorder="1" applyAlignment="1" quotePrefix="1">
      <alignment/>
    </xf>
    <xf numFmtId="2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0" fontId="2" fillId="0" borderId="0" xfId="15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164" fontId="0" fillId="0" borderId="7" xfId="0" applyNumberFormat="1" applyFill="1" applyBorder="1" applyAlignment="1">
      <alignment horizontal="left"/>
    </xf>
    <xf numFmtId="164" fontId="0" fillId="0" borderId="8" xfId="0" applyNumberForma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" xfId="0" applyNumberFormat="1" applyBorder="1" applyAlignment="1" quotePrefix="1">
      <alignment horizontal="left"/>
    </xf>
    <xf numFmtId="0" fontId="0" fillId="0" borderId="1" xfId="0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 quotePrefix="1">
      <alignment horizontal="left"/>
    </xf>
    <xf numFmtId="174" fontId="0" fillId="0" borderId="1" xfId="0" applyNumberFormat="1" applyBorder="1" applyAlignment="1" quotePrefix="1">
      <alignment/>
    </xf>
    <xf numFmtId="174" fontId="0" fillId="0" borderId="1" xfId="0" applyNumberFormat="1" applyBorder="1" applyAlignment="1">
      <alignment/>
    </xf>
    <xf numFmtId="0" fontId="1" fillId="0" borderId="8" xfId="0" applyFont="1" applyBorder="1" applyAlignment="1">
      <alignment/>
    </xf>
    <xf numFmtId="43" fontId="0" fillId="4" borderId="0" xfId="17" applyFill="1" applyAlignment="1">
      <alignment horizontal="center"/>
    </xf>
    <xf numFmtId="0" fontId="0" fillId="0" borderId="0" xfId="0" applyAlignment="1" quotePrefix="1">
      <alignment horizontal="left" wrapText="1"/>
    </xf>
    <xf numFmtId="3" fontId="0" fillId="0" borderId="1" xfId="0" applyNumberFormat="1" applyBorder="1" applyAlignment="1" quotePrefix="1">
      <alignment horizontal="left"/>
    </xf>
    <xf numFmtId="3" fontId="0" fillId="0" borderId="1" xfId="0" applyNumberFormat="1" applyBorder="1" applyAlignment="1">
      <alignment horizontal="left"/>
    </xf>
    <xf numFmtId="0" fontId="0" fillId="3" borderId="0" xfId="0" applyFill="1" applyAlignment="1">
      <alignment horizontal="center" wrapText="1"/>
    </xf>
    <xf numFmtId="43" fontId="0" fillId="0" borderId="7" xfId="17" applyBorder="1" applyAlignment="1">
      <alignment horizontal="right"/>
    </xf>
    <xf numFmtId="43" fontId="0" fillId="0" borderId="8" xfId="17" applyBorder="1" applyAlignment="1">
      <alignment horizontal="right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3" fontId="0" fillId="0" borderId="1" xfId="17" applyBorder="1" applyAlignment="1">
      <alignment/>
    </xf>
    <xf numFmtId="165" fontId="0" fillId="0" borderId="7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0" fillId="0" borderId="6" xfId="0" applyBorder="1" applyAlignment="1">
      <alignment wrapText="1"/>
    </xf>
    <xf numFmtId="5" fontId="8" fillId="0" borderId="7" xfId="0" applyNumberFormat="1" applyFont="1" applyBorder="1" applyAlignment="1">
      <alignment horizontal="left"/>
    </xf>
    <xf numFmtId="5" fontId="8" fillId="0" borderId="8" xfId="0" applyNumberFormat="1" applyFont="1" applyBorder="1" applyAlignment="1">
      <alignment horizontal="left"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76200</xdr:rowOff>
    </xdr:from>
    <xdr:to>
      <xdr:col>6</xdr:col>
      <xdr:colOff>9525</xdr:colOff>
      <xdr:row>6</xdr:row>
      <xdr:rowOff>190500</xdr:rowOff>
    </xdr:to>
    <xdr:sp>
      <xdr:nvSpPr>
        <xdr:cNvPr id="1" name="AutoShape 108"/>
        <xdr:cNvSpPr>
          <a:spLocks/>
        </xdr:cNvSpPr>
      </xdr:nvSpPr>
      <xdr:spPr>
        <a:xfrm>
          <a:off x="5143500" y="676275"/>
          <a:ext cx="2628900" cy="714375"/>
        </a:xfrm>
        <a:prstGeom prst="round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path path="rect">
            <a:fillToRect l="50000" t="50000" r="50000" b="50000"/>
          </a:path>
        </a:gra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COMUNE DI RUSSI</a:t>
          </a:r>
        </a:p>
      </xdr:txBody>
    </xdr:sp>
    <xdr:clientData/>
  </xdr:twoCellAnchor>
  <xdr:twoCellAnchor>
    <xdr:from>
      <xdr:col>5</xdr:col>
      <xdr:colOff>457200</xdr:colOff>
      <xdr:row>28</xdr:row>
      <xdr:rowOff>47625</xdr:rowOff>
    </xdr:from>
    <xdr:to>
      <xdr:col>6</xdr:col>
      <xdr:colOff>752475</xdr:colOff>
      <xdr:row>32</xdr:row>
      <xdr:rowOff>19050</xdr:rowOff>
    </xdr:to>
    <xdr:sp>
      <xdr:nvSpPr>
        <xdr:cNvPr id="2" name="AutoShape 107"/>
        <xdr:cNvSpPr>
          <a:spLocks/>
        </xdr:cNvSpPr>
      </xdr:nvSpPr>
      <xdr:spPr>
        <a:xfrm>
          <a:off x="7219950" y="564832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DELTA 2000
Soc. Cons. a r.l.
0,53%</a:t>
          </a:r>
        </a:p>
      </xdr:txBody>
    </xdr:sp>
    <xdr:clientData/>
  </xdr:twoCellAnchor>
  <xdr:twoCellAnchor>
    <xdr:from>
      <xdr:col>1</xdr:col>
      <xdr:colOff>1019175</xdr:colOff>
      <xdr:row>20</xdr:row>
      <xdr:rowOff>47625</xdr:rowOff>
    </xdr:from>
    <xdr:to>
      <xdr:col>3</xdr:col>
      <xdr:colOff>400050</xdr:colOff>
      <xdr:row>24</xdr:row>
      <xdr:rowOff>19050</xdr:rowOff>
    </xdr:to>
    <xdr:sp>
      <xdr:nvSpPr>
        <xdr:cNvPr id="3" name="AutoShape 106"/>
        <xdr:cNvSpPr>
          <a:spLocks/>
        </xdr:cNvSpPr>
      </xdr:nvSpPr>
      <xdr:spPr>
        <a:xfrm>
          <a:off x="4429125" y="4048125"/>
          <a:ext cx="1295400" cy="771525"/>
        </a:xfrm>
        <a:prstGeom prst="roundRect">
          <a:avLst/>
        </a:prstGeom>
        <a:gradFill rotWithShape="1">
          <a:gsLst>
            <a:gs pos="0">
              <a:srgbClr val="46172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TE.AM. S.R.L.
8,70%</a:t>
          </a:r>
        </a:p>
      </xdr:txBody>
    </xdr:sp>
    <xdr:clientData/>
  </xdr:twoCellAnchor>
  <xdr:twoCellAnchor>
    <xdr:from>
      <xdr:col>1</xdr:col>
      <xdr:colOff>885825</xdr:colOff>
      <xdr:row>28</xdr:row>
      <xdr:rowOff>66675</xdr:rowOff>
    </xdr:from>
    <xdr:to>
      <xdr:col>3</xdr:col>
      <xdr:colOff>371475</xdr:colOff>
      <xdr:row>32</xdr:row>
      <xdr:rowOff>161925</xdr:rowOff>
    </xdr:to>
    <xdr:sp>
      <xdr:nvSpPr>
        <xdr:cNvPr id="4" name="AutoShape 105"/>
        <xdr:cNvSpPr>
          <a:spLocks/>
        </xdr:cNvSpPr>
      </xdr:nvSpPr>
      <xdr:spPr>
        <a:xfrm>
          <a:off x="4295775" y="5667375"/>
          <a:ext cx="1400175" cy="8953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ANGELO PESCARINI 
Scuola arte e mestieri
Soc. Cons. a r.l.
3,00%</a:t>
          </a:r>
        </a:p>
      </xdr:txBody>
    </xdr:sp>
    <xdr:clientData/>
  </xdr:twoCellAnchor>
  <xdr:twoCellAnchor>
    <xdr:from>
      <xdr:col>1</xdr:col>
      <xdr:colOff>1009650</xdr:colOff>
      <xdr:row>16</xdr:row>
      <xdr:rowOff>47625</xdr:rowOff>
    </xdr:from>
    <xdr:to>
      <xdr:col>3</xdr:col>
      <xdr:colOff>390525</xdr:colOff>
      <xdr:row>20</xdr:row>
      <xdr:rowOff>19050</xdr:rowOff>
    </xdr:to>
    <xdr:sp>
      <xdr:nvSpPr>
        <xdr:cNvPr id="5" name="AutoShape 104"/>
        <xdr:cNvSpPr>
          <a:spLocks/>
        </xdr:cNvSpPr>
      </xdr:nvSpPr>
      <xdr:spPr>
        <a:xfrm>
          <a:off x="4419600" y="324802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LEPIDA S.P.A.
0,0054%</a:t>
          </a:r>
        </a:p>
      </xdr:txBody>
    </xdr:sp>
    <xdr:clientData/>
  </xdr:twoCellAnchor>
  <xdr:twoCellAnchor>
    <xdr:from>
      <xdr:col>1</xdr:col>
      <xdr:colOff>990600</xdr:colOff>
      <xdr:row>24</xdr:row>
      <xdr:rowOff>66675</xdr:rowOff>
    </xdr:from>
    <xdr:to>
      <xdr:col>3</xdr:col>
      <xdr:colOff>371475</xdr:colOff>
      <xdr:row>28</xdr:row>
      <xdr:rowOff>38100</xdr:rowOff>
    </xdr:to>
    <xdr:sp>
      <xdr:nvSpPr>
        <xdr:cNvPr id="6" name="AutoShape 103"/>
        <xdr:cNvSpPr>
          <a:spLocks/>
        </xdr:cNvSpPr>
      </xdr:nvSpPr>
      <xdr:spPr>
        <a:xfrm>
          <a:off x="4400550" y="486727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ROMAGNA ACQUE S.P.A.
0,75%
</a:t>
          </a:r>
        </a:p>
      </xdr:txBody>
    </xdr:sp>
    <xdr:clientData/>
  </xdr:twoCellAnchor>
  <xdr:twoCellAnchor>
    <xdr:from>
      <xdr:col>1</xdr:col>
      <xdr:colOff>1019175</xdr:colOff>
      <xdr:row>12</xdr:row>
      <xdr:rowOff>28575</xdr:rowOff>
    </xdr:from>
    <xdr:to>
      <xdr:col>3</xdr:col>
      <xdr:colOff>400050</xdr:colOff>
      <xdr:row>16</xdr:row>
      <xdr:rowOff>0</xdr:rowOff>
    </xdr:to>
    <xdr:sp>
      <xdr:nvSpPr>
        <xdr:cNvPr id="7" name="AutoShape 102"/>
        <xdr:cNvSpPr>
          <a:spLocks/>
        </xdr:cNvSpPr>
      </xdr:nvSpPr>
      <xdr:spPr>
        <a:xfrm>
          <a:off x="4429125" y="2428875"/>
          <a:ext cx="1295400" cy="771525"/>
        </a:xfrm>
        <a:prstGeom prst="roundRect">
          <a:avLst/>
        </a:prstGeom>
        <a:gradFill rotWithShape="1">
          <a:gsLst>
            <a:gs pos="0">
              <a:srgbClr val="46172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LA ROMAGNOLA
PROMOTION S.r.l.
5,20%</a:t>
          </a:r>
        </a:p>
      </xdr:txBody>
    </xdr:sp>
    <xdr:clientData/>
  </xdr:twoCellAnchor>
  <xdr:twoCellAnchor>
    <xdr:from>
      <xdr:col>1</xdr:col>
      <xdr:colOff>1000125</xdr:colOff>
      <xdr:row>8</xdr:row>
      <xdr:rowOff>19050</xdr:rowOff>
    </xdr:from>
    <xdr:to>
      <xdr:col>3</xdr:col>
      <xdr:colOff>381000</xdr:colOff>
      <xdr:row>11</xdr:row>
      <xdr:rowOff>190500</xdr:rowOff>
    </xdr:to>
    <xdr:sp>
      <xdr:nvSpPr>
        <xdr:cNvPr id="8" name="AutoShape 101"/>
        <xdr:cNvSpPr>
          <a:spLocks/>
        </xdr:cNvSpPr>
      </xdr:nvSpPr>
      <xdr:spPr>
        <a:xfrm>
          <a:off x="4410075" y="1619250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A.M.B.RA. S.r.l.
2,42%</a:t>
          </a:r>
        </a:p>
      </xdr:txBody>
    </xdr:sp>
    <xdr:clientData/>
  </xdr:twoCellAnchor>
  <xdr:twoCellAnchor>
    <xdr:from>
      <xdr:col>5</xdr:col>
      <xdr:colOff>457200</xdr:colOff>
      <xdr:row>24</xdr:row>
      <xdr:rowOff>57150</xdr:rowOff>
    </xdr:from>
    <xdr:to>
      <xdr:col>6</xdr:col>
      <xdr:colOff>752475</xdr:colOff>
      <xdr:row>28</xdr:row>
      <xdr:rowOff>28575</xdr:rowOff>
    </xdr:to>
    <xdr:sp>
      <xdr:nvSpPr>
        <xdr:cNvPr id="9" name="AutoShape 100"/>
        <xdr:cNvSpPr>
          <a:spLocks/>
        </xdr:cNvSpPr>
      </xdr:nvSpPr>
      <xdr:spPr>
        <a:xfrm>
          <a:off x="7219950" y="4857750"/>
          <a:ext cx="1295400" cy="7715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STEPRA
Soc. Cons. a r.l.
0,03%</a:t>
          </a:r>
        </a:p>
      </xdr:txBody>
    </xdr:sp>
    <xdr:clientData/>
  </xdr:twoCellAnchor>
  <xdr:twoCellAnchor>
    <xdr:from>
      <xdr:col>5</xdr:col>
      <xdr:colOff>447675</xdr:colOff>
      <xdr:row>20</xdr:row>
      <xdr:rowOff>47625</xdr:rowOff>
    </xdr:from>
    <xdr:to>
      <xdr:col>6</xdr:col>
      <xdr:colOff>742950</xdr:colOff>
      <xdr:row>24</xdr:row>
      <xdr:rowOff>19050</xdr:rowOff>
    </xdr:to>
    <xdr:sp>
      <xdr:nvSpPr>
        <xdr:cNvPr id="10" name="AutoShape 99"/>
        <xdr:cNvSpPr>
          <a:spLocks/>
        </xdr:cNvSpPr>
      </xdr:nvSpPr>
      <xdr:spPr>
        <a:xfrm>
          <a:off x="7210425" y="404812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HERA S.P.A.
0,03%</a:t>
          </a:r>
        </a:p>
      </xdr:txBody>
    </xdr:sp>
    <xdr:clientData/>
  </xdr:twoCellAnchor>
  <xdr:twoCellAnchor>
    <xdr:from>
      <xdr:col>5</xdr:col>
      <xdr:colOff>457200</xdr:colOff>
      <xdr:row>8</xdr:row>
      <xdr:rowOff>9525</xdr:rowOff>
    </xdr:from>
    <xdr:to>
      <xdr:col>6</xdr:col>
      <xdr:colOff>752475</xdr:colOff>
      <xdr:row>11</xdr:row>
      <xdr:rowOff>180975</xdr:rowOff>
    </xdr:to>
    <xdr:sp>
      <xdr:nvSpPr>
        <xdr:cNvPr id="11" name="AutoShape 98"/>
        <xdr:cNvSpPr>
          <a:spLocks/>
        </xdr:cNvSpPr>
      </xdr:nvSpPr>
      <xdr:spPr>
        <a:xfrm>
          <a:off x="7219950" y="1609725"/>
          <a:ext cx="1295400" cy="771525"/>
        </a:xfrm>
        <a:prstGeom prst="roundRect">
          <a:avLst/>
        </a:prstGeom>
        <a:gradFill rotWithShape="1">
          <a:gsLst>
            <a:gs pos="0">
              <a:srgbClr val="46172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START ROMAGNA S.P.A.
0,08556%</a:t>
          </a:r>
        </a:p>
      </xdr:txBody>
    </xdr:sp>
    <xdr:clientData/>
  </xdr:twoCellAnchor>
  <xdr:twoCellAnchor>
    <xdr:from>
      <xdr:col>5</xdr:col>
      <xdr:colOff>447675</xdr:colOff>
      <xdr:row>12</xdr:row>
      <xdr:rowOff>28575</xdr:rowOff>
    </xdr:from>
    <xdr:to>
      <xdr:col>6</xdr:col>
      <xdr:colOff>742950</xdr:colOff>
      <xdr:row>16</xdr:row>
      <xdr:rowOff>0</xdr:rowOff>
    </xdr:to>
    <xdr:sp>
      <xdr:nvSpPr>
        <xdr:cNvPr id="12" name="AutoShape 97"/>
        <xdr:cNvSpPr>
          <a:spLocks/>
        </xdr:cNvSpPr>
      </xdr:nvSpPr>
      <xdr:spPr>
        <a:xfrm>
          <a:off x="7210425" y="242887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LUGO CATERING
S.P.A.
0,20%</a:t>
          </a:r>
        </a:p>
      </xdr:txBody>
    </xdr:sp>
    <xdr:clientData/>
  </xdr:twoCellAnchor>
  <xdr:twoCellAnchor>
    <xdr:from>
      <xdr:col>5</xdr:col>
      <xdr:colOff>447675</xdr:colOff>
      <xdr:row>16</xdr:row>
      <xdr:rowOff>47625</xdr:rowOff>
    </xdr:from>
    <xdr:to>
      <xdr:col>6</xdr:col>
      <xdr:colOff>742950</xdr:colOff>
      <xdr:row>20</xdr:row>
      <xdr:rowOff>19050</xdr:rowOff>
    </xdr:to>
    <xdr:sp>
      <xdr:nvSpPr>
        <xdr:cNvPr id="13" name="AutoShape 96"/>
        <xdr:cNvSpPr>
          <a:spLocks/>
        </xdr:cNvSpPr>
      </xdr:nvSpPr>
      <xdr:spPr>
        <a:xfrm>
          <a:off x="7210425" y="3248025"/>
          <a:ext cx="1295400" cy="77152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BANCA ETICA
S.C.a r.l.
0,00052%</a:t>
          </a:r>
        </a:p>
      </xdr:txBody>
    </xdr:sp>
    <xdr:clientData/>
  </xdr:twoCellAnchor>
  <xdr:twoCellAnchor>
    <xdr:from>
      <xdr:col>3</xdr:col>
      <xdr:colOff>1143000</xdr:colOff>
      <xdr:row>6</xdr:row>
      <xdr:rowOff>190500</xdr:rowOff>
    </xdr:from>
    <xdr:to>
      <xdr:col>3</xdr:col>
      <xdr:colOff>1152525</xdr:colOff>
      <xdr:row>29</xdr:row>
      <xdr:rowOff>190500</xdr:rowOff>
    </xdr:to>
    <xdr:sp>
      <xdr:nvSpPr>
        <xdr:cNvPr id="14" name="AutoShape 95"/>
        <xdr:cNvSpPr>
          <a:spLocks/>
        </xdr:cNvSpPr>
      </xdr:nvSpPr>
      <xdr:spPr>
        <a:xfrm>
          <a:off x="6467475" y="1390650"/>
          <a:ext cx="9525" cy="4600575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10</xdr:row>
      <xdr:rowOff>9525</xdr:rowOff>
    </xdr:from>
    <xdr:to>
      <xdr:col>5</xdr:col>
      <xdr:colOff>447675</xdr:colOff>
      <xdr:row>10</xdr:row>
      <xdr:rowOff>9525</xdr:rowOff>
    </xdr:to>
    <xdr:sp>
      <xdr:nvSpPr>
        <xdr:cNvPr id="15" name="AutoShape 94"/>
        <xdr:cNvSpPr>
          <a:spLocks/>
        </xdr:cNvSpPr>
      </xdr:nvSpPr>
      <xdr:spPr>
        <a:xfrm flipV="1">
          <a:off x="6486525" y="2009775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13</xdr:row>
      <xdr:rowOff>190500</xdr:rowOff>
    </xdr:from>
    <xdr:to>
      <xdr:col>5</xdr:col>
      <xdr:colOff>447675</xdr:colOff>
      <xdr:row>13</xdr:row>
      <xdr:rowOff>190500</xdr:rowOff>
    </xdr:to>
    <xdr:sp>
      <xdr:nvSpPr>
        <xdr:cNvPr id="16" name="AutoShape 93"/>
        <xdr:cNvSpPr>
          <a:spLocks/>
        </xdr:cNvSpPr>
      </xdr:nvSpPr>
      <xdr:spPr>
        <a:xfrm flipV="1">
          <a:off x="6486525" y="2790825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18</xdr:row>
      <xdr:rowOff>9525</xdr:rowOff>
    </xdr:from>
    <xdr:to>
      <xdr:col>5</xdr:col>
      <xdr:colOff>447675</xdr:colOff>
      <xdr:row>18</xdr:row>
      <xdr:rowOff>9525</xdr:rowOff>
    </xdr:to>
    <xdr:sp>
      <xdr:nvSpPr>
        <xdr:cNvPr id="17" name="AutoShape 92"/>
        <xdr:cNvSpPr>
          <a:spLocks/>
        </xdr:cNvSpPr>
      </xdr:nvSpPr>
      <xdr:spPr>
        <a:xfrm flipV="1">
          <a:off x="6486525" y="3609975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22</xdr:row>
      <xdr:rowOff>0</xdr:rowOff>
    </xdr:from>
    <xdr:to>
      <xdr:col>5</xdr:col>
      <xdr:colOff>447675</xdr:colOff>
      <xdr:row>22</xdr:row>
      <xdr:rowOff>0</xdr:rowOff>
    </xdr:to>
    <xdr:sp>
      <xdr:nvSpPr>
        <xdr:cNvPr id="18" name="AutoShape 91"/>
        <xdr:cNvSpPr>
          <a:spLocks/>
        </xdr:cNvSpPr>
      </xdr:nvSpPr>
      <xdr:spPr>
        <a:xfrm flipV="1">
          <a:off x="6486525" y="4400550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29</xdr:row>
      <xdr:rowOff>180975</xdr:rowOff>
    </xdr:from>
    <xdr:to>
      <xdr:col>5</xdr:col>
      <xdr:colOff>457200</xdr:colOff>
      <xdr:row>29</xdr:row>
      <xdr:rowOff>180975</xdr:rowOff>
    </xdr:to>
    <xdr:sp>
      <xdr:nvSpPr>
        <xdr:cNvPr id="19" name="AutoShape 90"/>
        <xdr:cNvSpPr>
          <a:spLocks/>
        </xdr:cNvSpPr>
      </xdr:nvSpPr>
      <xdr:spPr>
        <a:xfrm flipV="1">
          <a:off x="6457950" y="5981700"/>
          <a:ext cx="7620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1162050</xdr:colOff>
      <xdr:row>26</xdr:row>
      <xdr:rowOff>0</xdr:rowOff>
    </xdr:from>
    <xdr:to>
      <xdr:col>5</xdr:col>
      <xdr:colOff>447675</xdr:colOff>
      <xdr:row>26</xdr:row>
      <xdr:rowOff>0</xdr:rowOff>
    </xdr:to>
    <xdr:sp>
      <xdr:nvSpPr>
        <xdr:cNvPr id="20" name="AutoShape 89"/>
        <xdr:cNvSpPr>
          <a:spLocks/>
        </xdr:cNvSpPr>
      </xdr:nvSpPr>
      <xdr:spPr>
        <a:xfrm flipV="1">
          <a:off x="6486525" y="5200650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</xdr:row>
      <xdr:rowOff>9525</xdr:rowOff>
    </xdr:from>
    <xdr:to>
      <xdr:col>3</xdr:col>
      <xdr:colOff>1133475</xdr:colOff>
      <xdr:row>18</xdr:row>
      <xdr:rowOff>9525</xdr:rowOff>
    </xdr:to>
    <xdr:sp>
      <xdr:nvSpPr>
        <xdr:cNvPr id="21" name="AutoShape 88"/>
        <xdr:cNvSpPr>
          <a:spLocks/>
        </xdr:cNvSpPr>
      </xdr:nvSpPr>
      <xdr:spPr>
        <a:xfrm flipV="1">
          <a:off x="5734050" y="3609975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0</xdr:rowOff>
    </xdr:from>
    <xdr:to>
      <xdr:col>3</xdr:col>
      <xdr:colOff>1133475</xdr:colOff>
      <xdr:row>22</xdr:row>
      <xdr:rowOff>0</xdr:rowOff>
    </xdr:to>
    <xdr:sp>
      <xdr:nvSpPr>
        <xdr:cNvPr id="22" name="AutoShape 87"/>
        <xdr:cNvSpPr>
          <a:spLocks/>
        </xdr:cNvSpPr>
      </xdr:nvSpPr>
      <xdr:spPr>
        <a:xfrm flipV="1">
          <a:off x="5734050" y="4400550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13</xdr:row>
      <xdr:rowOff>190500</xdr:rowOff>
    </xdr:from>
    <xdr:to>
      <xdr:col>3</xdr:col>
      <xdr:colOff>1133475</xdr:colOff>
      <xdr:row>13</xdr:row>
      <xdr:rowOff>190500</xdr:rowOff>
    </xdr:to>
    <xdr:sp>
      <xdr:nvSpPr>
        <xdr:cNvPr id="23" name="AutoShape 86"/>
        <xdr:cNvSpPr>
          <a:spLocks/>
        </xdr:cNvSpPr>
      </xdr:nvSpPr>
      <xdr:spPr>
        <a:xfrm flipV="1">
          <a:off x="5734050" y="2790825"/>
          <a:ext cx="7239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10</xdr:row>
      <xdr:rowOff>9525</xdr:rowOff>
    </xdr:from>
    <xdr:to>
      <xdr:col>3</xdr:col>
      <xdr:colOff>1200150</xdr:colOff>
      <xdr:row>10</xdr:row>
      <xdr:rowOff>9525</xdr:rowOff>
    </xdr:to>
    <xdr:sp>
      <xdr:nvSpPr>
        <xdr:cNvPr id="24" name="AutoShape 85"/>
        <xdr:cNvSpPr>
          <a:spLocks/>
        </xdr:cNvSpPr>
      </xdr:nvSpPr>
      <xdr:spPr>
        <a:xfrm flipV="1">
          <a:off x="5724525" y="2009775"/>
          <a:ext cx="8001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26</xdr:row>
      <xdr:rowOff>0</xdr:rowOff>
    </xdr:from>
    <xdr:to>
      <xdr:col>3</xdr:col>
      <xdr:colOff>1143000</xdr:colOff>
      <xdr:row>26</xdr:row>
      <xdr:rowOff>0</xdr:rowOff>
    </xdr:to>
    <xdr:sp>
      <xdr:nvSpPr>
        <xdr:cNvPr id="25" name="AutoShape 84"/>
        <xdr:cNvSpPr>
          <a:spLocks/>
        </xdr:cNvSpPr>
      </xdr:nvSpPr>
      <xdr:spPr>
        <a:xfrm flipV="1">
          <a:off x="5705475" y="5200650"/>
          <a:ext cx="7620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29</xdr:row>
      <xdr:rowOff>190500</xdr:rowOff>
    </xdr:from>
    <xdr:to>
      <xdr:col>3</xdr:col>
      <xdr:colOff>1162050</xdr:colOff>
      <xdr:row>29</xdr:row>
      <xdr:rowOff>190500</xdr:rowOff>
    </xdr:to>
    <xdr:sp>
      <xdr:nvSpPr>
        <xdr:cNvPr id="26" name="AutoShape 83"/>
        <xdr:cNvSpPr>
          <a:spLocks/>
        </xdr:cNvSpPr>
      </xdr:nvSpPr>
      <xdr:spPr>
        <a:xfrm flipV="1">
          <a:off x="5724525" y="5991225"/>
          <a:ext cx="7620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26</xdr:row>
      <xdr:rowOff>0</xdr:rowOff>
    </xdr:from>
    <xdr:to>
      <xdr:col>7</xdr:col>
      <xdr:colOff>352425</xdr:colOff>
      <xdr:row>26</xdr:row>
      <xdr:rowOff>0</xdr:rowOff>
    </xdr:to>
    <xdr:sp>
      <xdr:nvSpPr>
        <xdr:cNvPr id="27" name="AutoShape 82"/>
        <xdr:cNvSpPr>
          <a:spLocks/>
        </xdr:cNvSpPr>
      </xdr:nvSpPr>
      <xdr:spPr>
        <a:xfrm flipV="1">
          <a:off x="8515350" y="5200650"/>
          <a:ext cx="600075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9525</xdr:rowOff>
    </xdr:from>
    <xdr:to>
      <xdr:col>7</xdr:col>
      <xdr:colOff>352425</xdr:colOff>
      <xdr:row>30</xdr:row>
      <xdr:rowOff>9525</xdr:rowOff>
    </xdr:to>
    <xdr:sp>
      <xdr:nvSpPr>
        <xdr:cNvPr id="28" name="AutoShape 81"/>
        <xdr:cNvSpPr>
          <a:spLocks/>
        </xdr:cNvSpPr>
      </xdr:nvSpPr>
      <xdr:spPr>
        <a:xfrm>
          <a:off x="8515350" y="6010275"/>
          <a:ext cx="600075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26</xdr:row>
      <xdr:rowOff>0</xdr:rowOff>
    </xdr:from>
    <xdr:to>
      <xdr:col>7</xdr:col>
      <xdr:colOff>342900</xdr:colOff>
      <xdr:row>30</xdr:row>
      <xdr:rowOff>19050</xdr:rowOff>
    </xdr:to>
    <xdr:sp>
      <xdr:nvSpPr>
        <xdr:cNvPr id="29" name="AutoShape 80"/>
        <xdr:cNvSpPr>
          <a:spLocks/>
        </xdr:cNvSpPr>
      </xdr:nvSpPr>
      <xdr:spPr>
        <a:xfrm>
          <a:off x="9105900" y="5200650"/>
          <a:ext cx="0" cy="81915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19050</xdr:rowOff>
    </xdr:from>
    <xdr:to>
      <xdr:col>7</xdr:col>
      <xdr:colOff>342900</xdr:colOff>
      <xdr:row>28</xdr:row>
      <xdr:rowOff>190500</xdr:rowOff>
    </xdr:to>
    <xdr:sp>
      <xdr:nvSpPr>
        <xdr:cNvPr id="30" name="AutoShape 79"/>
        <xdr:cNvSpPr>
          <a:spLocks/>
        </xdr:cNvSpPr>
      </xdr:nvSpPr>
      <xdr:spPr>
        <a:xfrm>
          <a:off x="9105900" y="5619750"/>
          <a:ext cx="0" cy="17145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22</xdr:row>
      <xdr:rowOff>0</xdr:rowOff>
    </xdr:from>
    <xdr:to>
      <xdr:col>1</xdr:col>
      <xdr:colOff>1009650</xdr:colOff>
      <xdr:row>22</xdr:row>
      <xdr:rowOff>0</xdr:rowOff>
    </xdr:to>
    <xdr:sp>
      <xdr:nvSpPr>
        <xdr:cNvPr id="31" name="AutoShape 78"/>
        <xdr:cNvSpPr>
          <a:spLocks/>
        </xdr:cNvSpPr>
      </xdr:nvSpPr>
      <xdr:spPr>
        <a:xfrm flipV="1">
          <a:off x="3810000" y="4400550"/>
          <a:ext cx="609600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22</xdr:row>
      <xdr:rowOff>0</xdr:rowOff>
    </xdr:from>
    <xdr:to>
      <xdr:col>1</xdr:col>
      <xdr:colOff>409575</xdr:colOff>
      <xdr:row>26</xdr:row>
      <xdr:rowOff>38100</xdr:rowOff>
    </xdr:to>
    <xdr:sp>
      <xdr:nvSpPr>
        <xdr:cNvPr id="32" name="AutoShape 77"/>
        <xdr:cNvSpPr>
          <a:spLocks/>
        </xdr:cNvSpPr>
      </xdr:nvSpPr>
      <xdr:spPr>
        <a:xfrm>
          <a:off x="3819525" y="4400550"/>
          <a:ext cx="0" cy="83820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26</xdr:row>
      <xdr:rowOff>28575</xdr:rowOff>
    </xdr:from>
    <xdr:to>
      <xdr:col>1</xdr:col>
      <xdr:colOff>1009650</xdr:colOff>
      <xdr:row>26</xdr:row>
      <xdr:rowOff>28575</xdr:rowOff>
    </xdr:to>
    <xdr:sp>
      <xdr:nvSpPr>
        <xdr:cNvPr id="33" name="AutoShape 76"/>
        <xdr:cNvSpPr>
          <a:spLocks/>
        </xdr:cNvSpPr>
      </xdr:nvSpPr>
      <xdr:spPr>
        <a:xfrm flipV="1">
          <a:off x="3819525" y="5229225"/>
          <a:ext cx="600075" cy="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19050</xdr:rowOff>
    </xdr:from>
    <xdr:to>
      <xdr:col>1</xdr:col>
      <xdr:colOff>409575</xdr:colOff>
      <xdr:row>24</xdr:row>
      <xdr:rowOff>190500</xdr:rowOff>
    </xdr:to>
    <xdr:sp>
      <xdr:nvSpPr>
        <xdr:cNvPr id="34" name="AutoShape 75"/>
        <xdr:cNvSpPr>
          <a:spLocks/>
        </xdr:cNvSpPr>
      </xdr:nvSpPr>
      <xdr:spPr>
        <a:xfrm>
          <a:off x="3819525" y="4819650"/>
          <a:ext cx="0" cy="171450"/>
        </a:xfrm>
        <a:prstGeom prst="line">
          <a:avLst/>
        </a:prstGeom>
        <a:solidFill>
          <a:srgbClr val="FFFFFF"/>
        </a:solidFill>
        <a:ln w="254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76200</xdr:rowOff>
    </xdr:from>
    <xdr:to>
      <xdr:col>2</xdr:col>
      <xdr:colOff>390525</xdr:colOff>
      <xdr:row>36</xdr:row>
      <xdr:rowOff>142875</xdr:rowOff>
    </xdr:to>
    <xdr:sp>
      <xdr:nvSpPr>
        <xdr:cNvPr id="35" name="AutoShape 74"/>
        <xdr:cNvSpPr>
          <a:spLocks/>
        </xdr:cNvSpPr>
      </xdr:nvSpPr>
      <xdr:spPr>
        <a:xfrm>
          <a:off x="3876675" y="7077075"/>
          <a:ext cx="1019175" cy="266700"/>
        </a:xfrm>
        <a:prstGeom prst="roundRect">
          <a:avLst/>
        </a:prstGeom>
        <a:gradFill rotWithShape="1">
          <a:gsLst>
            <a:gs pos="0">
              <a:srgbClr val="46172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TE.AM. S.P.A.
8,70%</a:t>
          </a:r>
        </a:p>
      </xdr:txBody>
    </xdr:sp>
    <xdr:clientData/>
  </xdr:twoCellAnchor>
  <xdr:twoCellAnchor>
    <xdr:from>
      <xdr:col>1</xdr:col>
      <xdr:colOff>485775</xdr:colOff>
      <xdr:row>37</xdr:row>
      <xdr:rowOff>76200</xdr:rowOff>
    </xdr:from>
    <xdr:to>
      <xdr:col>2</xdr:col>
      <xdr:colOff>400050</xdr:colOff>
      <xdr:row>38</xdr:row>
      <xdr:rowOff>133350</xdr:rowOff>
    </xdr:to>
    <xdr:sp>
      <xdr:nvSpPr>
        <xdr:cNvPr id="36" name="AutoShape 73"/>
        <xdr:cNvSpPr>
          <a:spLocks/>
        </xdr:cNvSpPr>
      </xdr:nvSpPr>
      <xdr:spPr>
        <a:xfrm>
          <a:off x="3895725" y="7477125"/>
          <a:ext cx="1009650" cy="257175"/>
        </a:xfrm>
        <a:prstGeom prst="roundRect">
          <a:avLst/>
        </a:prstGeom>
        <a:gradFill rotWithShape="1">
          <a:gsLst>
            <a:gs pos="0">
              <a:srgbClr val="465E00"/>
            </a:gs>
            <a:gs pos="100000">
              <a:srgbClr val="99CC00"/>
            </a:gs>
          </a:gsLst>
          <a:path path="rect">
            <a:fillToRect l="50000" t="50000" r="50000" b="50000"/>
          </a:path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lepida.it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epra.it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mbra.ra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a@bancaetica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opodinoi@csv.ra.i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9">
      <selection activeCell="P29" sqref="P29"/>
    </sheetView>
  </sheetViews>
  <sheetFormatPr defaultColWidth="9.140625" defaultRowHeight="12.75"/>
  <cols>
    <col min="7" max="7" width="12.00390625" style="0" customWidth="1"/>
    <col min="9" max="9" width="15.421875" style="0" customWidth="1"/>
    <col min="11" max="11" width="13.140625" style="0" customWidth="1"/>
    <col min="13" max="13" width="13.28125" style="0" customWidth="1"/>
    <col min="14" max="14" width="10.7109375" style="0" bestFit="1" customWidth="1"/>
  </cols>
  <sheetData>
    <row r="2" ht="13.5" customHeight="1">
      <c r="B2" s="3" t="s">
        <v>35</v>
      </c>
    </row>
    <row r="3" ht="13.5" customHeight="1">
      <c r="E3" s="2"/>
    </row>
    <row r="5" spans="1:10" ht="12.75">
      <c r="A5" s="77" t="s">
        <v>0</v>
      </c>
      <c r="B5" s="84"/>
      <c r="C5" s="84"/>
      <c r="D5" s="84"/>
      <c r="E5" s="84"/>
      <c r="F5" s="84"/>
      <c r="G5" s="84"/>
      <c r="H5" s="84"/>
      <c r="I5" s="84"/>
      <c r="J5" s="65"/>
    </row>
    <row r="6" spans="1:10" ht="15" customHeight="1">
      <c r="A6" s="59" t="s">
        <v>1</v>
      </c>
      <c r="B6" s="59"/>
      <c r="C6" s="59"/>
      <c r="D6" s="59"/>
      <c r="E6" s="83" t="s">
        <v>5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49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" customHeight="1">
      <c r="A9" s="59" t="s">
        <v>4</v>
      </c>
      <c r="B9" s="59"/>
      <c r="C9" s="59"/>
      <c r="D9" s="59"/>
      <c r="E9" s="59" t="s">
        <v>50</v>
      </c>
      <c r="F9" s="59"/>
      <c r="G9" s="59"/>
      <c r="H9" s="59"/>
      <c r="I9" s="59"/>
      <c r="J9" s="59"/>
    </row>
    <row r="12" spans="1:10" ht="12.75">
      <c r="A12" s="77" t="s">
        <v>6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 customHeight="1">
      <c r="A13" s="59" t="s">
        <v>7</v>
      </c>
      <c r="B13" s="59"/>
      <c r="C13" s="59"/>
      <c r="D13" s="59"/>
      <c r="E13" s="59" t="s">
        <v>11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11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83" t="s">
        <v>12</v>
      </c>
      <c r="F15" s="59"/>
      <c r="G15" s="59"/>
      <c r="H15" s="59"/>
      <c r="I15" s="59"/>
      <c r="J15" s="59"/>
    </row>
    <row r="16" spans="1:10" ht="15" customHeight="1">
      <c r="A16" s="59" t="s">
        <v>10</v>
      </c>
      <c r="B16" s="59"/>
      <c r="C16" s="59"/>
      <c r="D16" s="59"/>
      <c r="E16" s="59" t="s">
        <v>51</v>
      </c>
      <c r="F16" s="59"/>
      <c r="G16" s="59"/>
      <c r="H16" s="59"/>
      <c r="I16" s="59"/>
      <c r="J16" s="59"/>
    </row>
    <row r="19" spans="1:13" ht="12.75">
      <c r="A19" s="77" t="s">
        <v>13</v>
      </c>
      <c r="B19" s="58"/>
      <c r="C19" s="58"/>
      <c r="D19" s="58"/>
      <c r="E19" s="58"/>
      <c r="F19" s="81" t="s">
        <v>32</v>
      </c>
      <c r="G19" s="78"/>
      <c r="H19" s="81" t="s">
        <v>33</v>
      </c>
      <c r="I19" s="82"/>
      <c r="J19" s="60">
        <v>2011</v>
      </c>
      <c r="K19" s="61"/>
      <c r="L19" s="60">
        <v>2012</v>
      </c>
      <c r="M19" s="61"/>
    </row>
    <row r="20" spans="1:13" ht="26.2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67" t="s">
        <v>31</v>
      </c>
      <c r="M20" s="68"/>
    </row>
    <row r="21" spans="1:14" ht="15" customHeight="1">
      <c r="A21" s="59" t="s">
        <v>15</v>
      </c>
      <c r="B21" s="59"/>
      <c r="C21" s="59"/>
      <c r="D21" s="59"/>
      <c r="E21" s="59"/>
      <c r="F21" s="66">
        <v>1396597</v>
      </c>
      <c r="G21" s="66"/>
      <c r="H21" s="69">
        <v>1484767</v>
      </c>
      <c r="I21" s="70"/>
      <c r="J21" s="69">
        <v>1714347</v>
      </c>
      <c r="K21" s="70"/>
      <c r="L21" s="62">
        <f>L31+L23+L22</f>
        <v>2099023</v>
      </c>
      <c r="M21" s="63"/>
      <c r="N21" s="48">
        <f>L21*F38</f>
        <v>51845.8681</v>
      </c>
    </row>
    <row r="22" spans="1:13" ht="15" customHeight="1">
      <c r="A22" s="59" t="s">
        <v>16</v>
      </c>
      <c r="B22" s="59"/>
      <c r="C22" s="59"/>
      <c r="D22" s="59"/>
      <c r="E22" s="59"/>
      <c r="F22" s="66">
        <v>229920</v>
      </c>
      <c r="G22" s="66"/>
      <c r="H22" s="66">
        <v>229920</v>
      </c>
      <c r="I22" s="66"/>
      <c r="J22" s="66">
        <v>229920</v>
      </c>
      <c r="K22" s="66"/>
      <c r="L22" s="66">
        <v>229920</v>
      </c>
      <c r="M22" s="66"/>
    </row>
    <row r="23" spans="1:13" ht="15" customHeight="1">
      <c r="A23" s="59" t="s">
        <v>17</v>
      </c>
      <c r="B23" s="59"/>
      <c r="C23" s="59"/>
      <c r="D23" s="59"/>
      <c r="E23" s="59"/>
      <c r="F23" s="66">
        <v>1098414</v>
      </c>
      <c r="G23" s="66"/>
      <c r="H23" s="66">
        <v>1166678</v>
      </c>
      <c r="I23" s="66"/>
      <c r="J23" s="69">
        <v>1254847</v>
      </c>
      <c r="K23" s="70"/>
      <c r="L23" s="62">
        <v>1484427</v>
      </c>
      <c r="M23" s="63"/>
    </row>
    <row r="24" spans="1:13" ht="15" customHeight="1">
      <c r="A24" s="59" t="s">
        <v>18</v>
      </c>
      <c r="B24" s="59"/>
      <c r="C24" s="59"/>
      <c r="D24" s="59"/>
      <c r="E24" s="59"/>
      <c r="F24" s="80">
        <v>0</v>
      </c>
      <c r="G24" s="66"/>
      <c r="H24" s="66">
        <v>0</v>
      </c>
      <c r="I24" s="66"/>
      <c r="J24" s="66">
        <v>0</v>
      </c>
      <c r="K24" s="66"/>
      <c r="L24" s="66">
        <v>0</v>
      </c>
      <c r="M24" s="66"/>
    </row>
    <row r="25" spans="1:13" ht="15" customHeight="1">
      <c r="A25" s="59" t="s">
        <v>19</v>
      </c>
      <c r="B25" s="59"/>
      <c r="C25" s="59"/>
      <c r="D25" s="59"/>
      <c r="E25" s="59"/>
      <c r="F25" s="69">
        <v>0</v>
      </c>
      <c r="G25" s="70"/>
      <c r="H25" s="66">
        <v>0</v>
      </c>
      <c r="I25" s="66"/>
      <c r="J25" s="66">
        <v>0</v>
      </c>
      <c r="K25" s="66"/>
      <c r="L25" s="66">
        <v>0</v>
      </c>
      <c r="M25" s="66"/>
    </row>
    <row r="26" spans="1:13" ht="15" customHeight="1">
      <c r="A26" s="59" t="s">
        <v>20</v>
      </c>
      <c r="B26" s="59"/>
      <c r="C26" s="59"/>
      <c r="D26" s="59"/>
      <c r="E26" s="59"/>
      <c r="F26" s="69">
        <v>0</v>
      </c>
      <c r="G26" s="70"/>
      <c r="H26" s="66">
        <v>0</v>
      </c>
      <c r="I26" s="66"/>
      <c r="J26" s="66">
        <v>0</v>
      </c>
      <c r="K26" s="66"/>
      <c r="L26" s="66">
        <v>0</v>
      </c>
      <c r="M26" s="66"/>
    </row>
    <row r="27" spans="1:13" ht="15" customHeight="1">
      <c r="A27" s="59" t="s">
        <v>21</v>
      </c>
      <c r="B27" s="59"/>
      <c r="C27" s="59"/>
      <c r="D27" s="59"/>
      <c r="E27" s="59"/>
      <c r="F27" s="69">
        <v>0</v>
      </c>
      <c r="G27" s="70"/>
      <c r="H27" s="66">
        <v>0</v>
      </c>
      <c r="I27" s="66"/>
      <c r="J27" s="66">
        <v>0</v>
      </c>
      <c r="K27" s="66"/>
      <c r="L27" s="66">
        <v>0</v>
      </c>
      <c r="M27" s="66"/>
    </row>
    <row r="28" spans="1:13" ht="15" customHeight="1">
      <c r="A28" s="59" t="s">
        <v>22</v>
      </c>
      <c r="B28" s="59"/>
      <c r="C28" s="59"/>
      <c r="D28" s="59"/>
      <c r="E28" s="59"/>
      <c r="F28" s="69">
        <v>0</v>
      </c>
      <c r="G28" s="70"/>
      <c r="H28" s="66">
        <v>0</v>
      </c>
      <c r="I28" s="66"/>
      <c r="J28" s="66">
        <v>0</v>
      </c>
      <c r="K28" s="66"/>
      <c r="L28" s="66">
        <v>0</v>
      </c>
      <c r="M28" s="66"/>
    </row>
    <row r="29" spans="1:13" ht="15" customHeight="1">
      <c r="A29" s="59" t="s">
        <v>23</v>
      </c>
      <c r="B29" s="59"/>
      <c r="C29" s="59"/>
      <c r="D29" s="59"/>
      <c r="E29" s="59"/>
      <c r="F29" s="69">
        <v>0</v>
      </c>
      <c r="G29" s="70"/>
      <c r="H29" s="66">
        <v>0</v>
      </c>
      <c r="I29" s="66"/>
      <c r="J29" s="66">
        <v>0</v>
      </c>
      <c r="K29" s="66"/>
      <c r="L29" s="66">
        <v>0</v>
      </c>
      <c r="M29" s="66"/>
    </row>
    <row r="30" spans="1:13" ht="15" customHeight="1">
      <c r="A30" s="59" t="s">
        <v>24</v>
      </c>
      <c r="B30" s="59"/>
      <c r="C30" s="59"/>
      <c r="D30" s="59"/>
      <c r="E30" s="59"/>
      <c r="F30" s="69">
        <v>0</v>
      </c>
      <c r="G30" s="70"/>
      <c r="H30" s="66">
        <v>0</v>
      </c>
      <c r="I30" s="66"/>
      <c r="J30" s="66">
        <v>0</v>
      </c>
      <c r="K30" s="66"/>
      <c r="L30" s="66">
        <v>0</v>
      </c>
      <c r="M30" s="66"/>
    </row>
    <row r="31" spans="1:13" ht="15" customHeight="1">
      <c r="A31" s="59" t="s">
        <v>25</v>
      </c>
      <c r="B31" s="59"/>
      <c r="C31" s="59"/>
      <c r="D31" s="59"/>
      <c r="E31" s="59"/>
      <c r="F31" s="66">
        <v>68263</v>
      </c>
      <c r="G31" s="66"/>
      <c r="H31" s="66">
        <v>88169</v>
      </c>
      <c r="I31" s="66"/>
      <c r="J31" s="69">
        <v>229580</v>
      </c>
      <c r="K31" s="70"/>
      <c r="L31" s="62">
        <v>384676</v>
      </c>
      <c r="M31" s="63"/>
    </row>
    <row r="32" spans="1:13" ht="15" customHeight="1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71"/>
      <c r="K32" s="72"/>
      <c r="L32" s="64"/>
      <c r="M32" s="65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64"/>
      <c r="M33" s="65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64"/>
      <c r="M34" s="65"/>
    </row>
    <row r="37" spans="1:9" ht="12.75">
      <c r="A37" s="77" t="s">
        <v>29</v>
      </c>
      <c r="B37" s="78"/>
      <c r="C37" s="78"/>
      <c r="D37" s="78"/>
      <c r="E37" s="78"/>
      <c r="F37" s="77" t="s">
        <v>34</v>
      </c>
      <c r="G37" s="78"/>
      <c r="H37" s="78" t="s">
        <v>188</v>
      </c>
      <c r="I37" s="79"/>
    </row>
    <row r="38" spans="1:9" ht="15" customHeight="1">
      <c r="A38" s="64" t="s">
        <v>30</v>
      </c>
      <c r="B38" s="58"/>
      <c r="C38" s="58"/>
      <c r="D38" s="58"/>
      <c r="E38" s="65"/>
      <c r="F38" s="76">
        <v>0.0247</v>
      </c>
      <c r="G38" s="58"/>
      <c r="H38" s="64"/>
      <c r="I38" s="65"/>
    </row>
    <row r="39" spans="1:4" ht="12.75">
      <c r="A39" s="74"/>
      <c r="B39" s="74"/>
      <c r="C39" s="74"/>
      <c r="D39" s="74"/>
    </row>
    <row r="40" spans="1:4" ht="12.75">
      <c r="A40" s="74"/>
      <c r="B40" s="74"/>
      <c r="C40" s="74"/>
      <c r="D40" s="74"/>
    </row>
    <row r="41" spans="1:11" ht="12.75">
      <c r="A41" s="57" t="s">
        <v>294</v>
      </c>
      <c r="B41" s="57"/>
      <c r="C41" s="57"/>
      <c r="D41" s="57"/>
      <c r="E41" s="57"/>
      <c r="F41" s="57"/>
      <c r="G41" s="57"/>
      <c r="H41" s="60">
        <v>2011</v>
      </c>
      <c r="I41" s="61"/>
      <c r="J41" s="60">
        <v>2012</v>
      </c>
      <c r="K41" s="61"/>
    </row>
    <row r="42" spans="1:11" ht="12.75">
      <c r="A42" s="59" t="s">
        <v>295</v>
      </c>
      <c r="B42" s="59"/>
      <c r="C42" s="59"/>
      <c r="D42" s="59"/>
      <c r="E42" s="59"/>
      <c r="F42" s="59"/>
      <c r="G42" s="59"/>
      <c r="H42" s="62">
        <v>1320796</v>
      </c>
      <c r="I42" s="63"/>
      <c r="J42" s="62">
        <v>1381557</v>
      </c>
      <c r="K42" s="63"/>
    </row>
  </sheetData>
  <mergeCells count="112">
    <mergeCell ref="A5:J5"/>
    <mergeCell ref="A12:J12"/>
    <mergeCell ref="A13:D13"/>
    <mergeCell ref="A14:D14"/>
    <mergeCell ref="A9:D9"/>
    <mergeCell ref="E6:J6"/>
    <mergeCell ref="E7:J7"/>
    <mergeCell ref="E8:J8"/>
    <mergeCell ref="E9:J9"/>
    <mergeCell ref="A6:D6"/>
    <mergeCell ref="A15:D15"/>
    <mergeCell ref="A7:D7"/>
    <mergeCell ref="A8:D8"/>
    <mergeCell ref="A16:D16"/>
    <mergeCell ref="E13:J13"/>
    <mergeCell ref="E14:J14"/>
    <mergeCell ref="E15:J15"/>
    <mergeCell ref="E16:J16"/>
    <mergeCell ref="A25:E25"/>
    <mergeCell ref="A26:E26"/>
    <mergeCell ref="A27:E27"/>
    <mergeCell ref="A20:E20"/>
    <mergeCell ref="A22:E22"/>
    <mergeCell ref="A23:E23"/>
    <mergeCell ref="A21:E21"/>
    <mergeCell ref="F21:G21"/>
    <mergeCell ref="F22:G22"/>
    <mergeCell ref="F23:G23"/>
    <mergeCell ref="A33:E33"/>
    <mergeCell ref="A28:E28"/>
    <mergeCell ref="A29:E29"/>
    <mergeCell ref="A30:E30"/>
    <mergeCell ref="A31:E31"/>
    <mergeCell ref="A32:E32"/>
    <mergeCell ref="A24:E24"/>
    <mergeCell ref="A19:E19"/>
    <mergeCell ref="F20:G20"/>
    <mergeCell ref="F19:G19"/>
    <mergeCell ref="H19:I19"/>
    <mergeCell ref="H20:I20"/>
    <mergeCell ref="F24:G24"/>
    <mergeCell ref="F25:G25"/>
    <mergeCell ref="F26:G26"/>
    <mergeCell ref="F27:G27"/>
    <mergeCell ref="H26:I26"/>
    <mergeCell ref="H27:I27"/>
    <mergeCell ref="F28:G28"/>
    <mergeCell ref="H28:I28"/>
    <mergeCell ref="H23:I23"/>
    <mergeCell ref="H24:I24"/>
    <mergeCell ref="A37:E37"/>
    <mergeCell ref="F37:G37"/>
    <mergeCell ref="H37:I37"/>
    <mergeCell ref="H29:I29"/>
    <mergeCell ref="H30:I30"/>
    <mergeCell ref="H31:I31"/>
    <mergeCell ref="H32:I32"/>
    <mergeCell ref="H25:I25"/>
    <mergeCell ref="F29:G29"/>
    <mergeCell ref="F30:G30"/>
    <mergeCell ref="F31:G31"/>
    <mergeCell ref="F32:G32"/>
    <mergeCell ref="F33:G33"/>
    <mergeCell ref="F34:G34"/>
    <mergeCell ref="A34:E34"/>
    <mergeCell ref="F38:G38"/>
    <mergeCell ref="A39:D39"/>
    <mergeCell ref="A40:D40"/>
    <mergeCell ref="A38:E38"/>
    <mergeCell ref="A41:G41"/>
    <mergeCell ref="J19:K19"/>
    <mergeCell ref="J20:K20"/>
    <mergeCell ref="H21:I21"/>
    <mergeCell ref="J22:K22"/>
    <mergeCell ref="H22:I22"/>
    <mergeCell ref="J21:K21"/>
    <mergeCell ref="J23:K23"/>
    <mergeCell ref="J24:K24"/>
    <mergeCell ref="J25:K25"/>
    <mergeCell ref="J26:K26"/>
    <mergeCell ref="J27:K27"/>
    <mergeCell ref="J28:K28"/>
    <mergeCell ref="J29:K29"/>
    <mergeCell ref="J30:K30"/>
    <mergeCell ref="H38:I38"/>
    <mergeCell ref="J31:K31"/>
    <mergeCell ref="J32:K32"/>
    <mergeCell ref="J33:K33"/>
    <mergeCell ref="J34:K34"/>
    <mergeCell ref="H33:I33"/>
    <mergeCell ref="H34:I34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A42:G42"/>
    <mergeCell ref="H41:I41"/>
    <mergeCell ref="J41:K41"/>
    <mergeCell ref="J42:K42"/>
    <mergeCell ref="H42:I42"/>
  </mergeCells>
  <printOptions/>
  <pageMargins left="0.75" right="0.75" top="0.17" bottom="0.2" header="0.17" footer="0.1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0"/>
  <sheetViews>
    <sheetView workbookViewId="0" topLeftCell="A16">
      <selection activeCell="M45" sqref="M45"/>
    </sheetView>
  </sheetViews>
  <sheetFormatPr defaultColWidth="9.140625" defaultRowHeight="12.75"/>
  <cols>
    <col min="6" max="6" width="9.7109375" style="0" customWidth="1"/>
    <col min="8" max="8" width="9.57421875" style="0" customWidth="1"/>
    <col min="11" max="11" width="14.421875" style="0" customWidth="1"/>
    <col min="12" max="12" width="9.28125" style="0" bestFit="1" customWidth="1"/>
    <col min="13" max="13" width="13.421875" style="0" customWidth="1"/>
    <col min="14" max="14" width="12.7109375" style="0" bestFit="1" customWidth="1"/>
  </cols>
  <sheetData>
    <row r="2" ht="12.75">
      <c r="B2" s="3" t="s">
        <v>178</v>
      </c>
    </row>
    <row r="4" spans="1:10" ht="12.75">
      <c r="A4" s="106" t="s">
        <v>0</v>
      </c>
      <c r="B4" s="116"/>
      <c r="C4" s="116"/>
      <c r="D4" s="116"/>
      <c r="E4" s="116"/>
      <c r="F4" s="116"/>
      <c r="G4" s="116"/>
      <c r="H4" s="116"/>
      <c r="I4" s="116"/>
      <c r="J4" s="59"/>
    </row>
    <row r="5" spans="1:10" ht="12.75">
      <c r="A5" s="59" t="s">
        <v>1</v>
      </c>
      <c r="B5" s="59"/>
      <c r="C5" s="59"/>
      <c r="D5" s="59"/>
      <c r="E5" s="149" t="s">
        <v>214</v>
      </c>
      <c r="F5" s="150"/>
      <c r="G5" s="150"/>
      <c r="H5" s="150"/>
      <c r="I5" s="150"/>
      <c r="J5" s="150"/>
    </row>
    <row r="6" spans="1:10" ht="12.75">
      <c r="A6" s="59" t="s">
        <v>2</v>
      </c>
      <c r="B6" s="59"/>
      <c r="C6" s="59"/>
      <c r="D6" s="59"/>
      <c r="E6" s="124" t="s">
        <v>179</v>
      </c>
      <c r="F6" s="151"/>
      <c r="G6" s="151"/>
      <c r="H6" s="151"/>
      <c r="I6" s="151"/>
      <c r="J6" s="125"/>
    </row>
    <row r="7" spans="1:10" ht="12.75">
      <c r="A7" s="59" t="s">
        <v>3</v>
      </c>
      <c r="B7" s="59"/>
      <c r="C7" s="59"/>
      <c r="D7" s="59"/>
      <c r="E7" s="95">
        <v>2007</v>
      </c>
      <c r="F7" s="100"/>
      <c r="G7" s="100"/>
      <c r="H7" s="100"/>
      <c r="I7" s="100"/>
      <c r="J7" s="63"/>
    </row>
    <row r="8" spans="1:10" ht="12.75">
      <c r="A8" s="59" t="s">
        <v>4</v>
      </c>
      <c r="B8" s="59"/>
      <c r="C8" s="59"/>
      <c r="D8" s="59"/>
      <c r="E8" s="115" t="s">
        <v>131</v>
      </c>
      <c r="F8" s="115"/>
      <c r="G8" s="115"/>
      <c r="H8" s="115"/>
      <c r="I8" s="115"/>
      <c r="J8" s="115"/>
    </row>
    <row r="10" spans="1:12" ht="12.75">
      <c r="A10" s="106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L10" s="11"/>
    </row>
    <row r="11" spans="1:10" ht="12.75">
      <c r="A11" s="59" t="s">
        <v>7</v>
      </c>
      <c r="B11" s="59"/>
      <c r="C11" s="59"/>
      <c r="D11" s="59"/>
      <c r="E11" s="59" t="s">
        <v>54</v>
      </c>
      <c r="F11" s="59"/>
      <c r="G11" s="59"/>
      <c r="H11" s="59"/>
      <c r="I11" s="59"/>
      <c r="J11" s="59"/>
    </row>
    <row r="12" spans="1:10" ht="12.75">
      <c r="A12" s="59" t="s">
        <v>8</v>
      </c>
      <c r="B12" s="59"/>
      <c r="C12" s="59"/>
      <c r="D12" s="59"/>
      <c r="E12" s="59" t="s">
        <v>54</v>
      </c>
      <c r="F12" s="59"/>
      <c r="G12" s="59"/>
      <c r="H12" s="59"/>
      <c r="I12" s="59"/>
      <c r="J12" s="59"/>
    </row>
    <row r="13" spans="1:10" ht="12.75">
      <c r="A13" s="59" t="s">
        <v>9</v>
      </c>
      <c r="B13" s="59"/>
      <c r="C13" s="59"/>
      <c r="D13" s="59"/>
      <c r="E13" s="99">
        <v>40127</v>
      </c>
      <c r="F13" s="100"/>
      <c r="G13" s="100"/>
      <c r="H13" s="100"/>
      <c r="I13" s="100"/>
      <c r="J13" s="63"/>
    </row>
    <row r="14" spans="1:10" ht="12.75">
      <c r="A14" s="59" t="s">
        <v>10</v>
      </c>
      <c r="B14" s="59"/>
      <c r="C14" s="59"/>
      <c r="D14" s="59"/>
      <c r="E14" s="59" t="s">
        <v>180</v>
      </c>
      <c r="F14" s="59"/>
      <c r="G14" s="59"/>
      <c r="H14" s="59"/>
      <c r="I14" s="59"/>
      <c r="J14" s="59"/>
    </row>
    <row r="15" spans="1:10" ht="12.75">
      <c r="A15" s="147" t="s">
        <v>71</v>
      </c>
      <c r="B15" s="147"/>
      <c r="C15" s="147"/>
      <c r="D15" s="147"/>
      <c r="E15" s="148" t="s">
        <v>181</v>
      </c>
      <c r="F15" s="148"/>
      <c r="G15" s="148"/>
      <c r="H15" s="148"/>
      <c r="I15" s="148"/>
      <c r="J15" s="148"/>
    </row>
    <row r="16" spans="1:10" ht="12.75">
      <c r="A16" s="96" t="s">
        <v>73</v>
      </c>
      <c r="B16" s="96"/>
      <c r="C16" s="96"/>
      <c r="D16" s="96"/>
      <c r="E16" s="140" t="s">
        <v>182</v>
      </c>
      <c r="F16" s="140"/>
      <c r="G16" s="140"/>
      <c r="H16" s="140"/>
      <c r="I16" s="140"/>
      <c r="J16" s="140"/>
    </row>
    <row r="17" spans="1:10" ht="12.75">
      <c r="A17" s="96" t="s">
        <v>75</v>
      </c>
      <c r="B17" s="96"/>
      <c r="C17" s="96"/>
      <c r="D17" s="96"/>
      <c r="E17" s="139" t="s">
        <v>183</v>
      </c>
      <c r="F17" s="140"/>
      <c r="G17" s="140"/>
      <c r="H17" s="140"/>
      <c r="I17" s="140"/>
      <c r="J17" s="140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4.7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67" t="s">
        <v>31</v>
      </c>
      <c r="M20" s="68"/>
    </row>
    <row r="21" spans="1:14" ht="12.75">
      <c r="A21" s="59" t="s">
        <v>15</v>
      </c>
      <c r="B21" s="59"/>
      <c r="C21" s="59"/>
      <c r="D21" s="59"/>
      <c r="E21" s="59"/>
      <c r="F21" s="66">
        <v>18102049</v>
      </c>
      <c r="G21" s="66"/>
      <c r="H21" s="66">
        <v>18622635</v>
      </c>
      <c r="I21" s="66"/>
      <c r="J21" s="69">
        <v>18765043</v>
      </c>
      <c r="K21" s="70"/>
      <c r="L21" s="62">
        <f>L22+L23+L24+L31</f>
        <v>19195874</v>
      </c>
      <c r="M21" s="63"/>
      <c r="N21" s="45">
        <f>L21*F37</f>
        <v>1036.577196</v>
      </c>
    </row>
    <row r="22" spans="1:13" ht="12.75">
      <c r="A22" s="59" t="s">
        <v>16</v>
      </c>
      <c r="B22" s="59"/>
      <c r="C22" s="59"/>
      <c r="D22" s="59"/>
      <c r="E22" s="59"/>
      <c r="F22" s="66">
        <v>18057000</v>
      </c>
      <c r="G22" s="66"/>
      <c r="H22" s="66">
        <v>18394000</v>
      </c>
      <c r="I22" s="66"/>
      <c r="J22" s="69">
        <v>18394000</v>
      </c>
      <c r="K22" s="70"/>
      <c r="L22" s="62">
        <v>18394000</v>
      </c>
      <c r="M22" s="63"/>
    </row>
    <row r="23" spans="1:13" ht="12.75">
      <c r="A23" s="59" t="s">
        <v>17</v>
      </c>
      <c r="B23" s="59"/>
      <c r="C23" s="59"/>
      <c r="D23" s="59"/>
      <c r="E23" s="59"/>
      <c r="F23" s="66">
        <v>1519</v>
      </c>
      <c r="G23" s="66"/>
      <c r="H23" s="66">
        <v>2253</v>
      </c>
      <c r="I23" s="66"/>
      <c r="J23" s="69">
        <v>11432</v>
      </c>
      <c r="K23" s="70"/>
      <c r="L23" s="62">
        <v>18553</v>
      </c>
      <c r="M23" s="63"/>
    </row>
    <row r="24" spans="1:13" ht="12.75">
      <c r="A24" s="59" t="s">
        <v>18</v>
      </c>
      <c r="B24" s="59"/>
      <c r="C24" s="59"/>
      <c r="D24" s="59"/>
      <c r="E24" s="59"/>
      <c r="F24" s="66">
        <v>28856</v>
      </c>
      <c r="G24" s="66"/>
      <c r="H24" s="66">
        <v>42798</v>
      </c>
      <c r="I24" s="66"/>
      <c r="J24" s="69">
        <v>217199</v>
      </c>
      <c r="K24" s="70"/>
      <c r="L24" s="62">
        <v>352492</v>
      </c>
      <c r="M24" s="63"/>
    </row>
    <row r="25" spans="1:13" ht="12.75">
      <c r="A25" s="59" t="s">
        <v>19</v>
      </c>
      <c r="B25" s="59"/>
      <c r="C25" s="59"/>
      <c r="D25" s="59"/>
      <c r="E25" s="59"/>
      <c r="F25" s="66">
        <v>0</v>
      </c>
      <c r="G25" s="66"/>
      <c r="H25" s="66">
        <v>0</v>
      </c>
      <c r="I25" s="66"/>
      <c r="J25" s="69">
        <v>0</v>
      </c>
      <c r="K25" s="70"/>
      <c r="L25" s="62">
        <v>0</v>
      </c>
      <c r="M25" s="63"/>
    </row>
    <row r="26" spans="1:13" ht="12.75">
      <c r="A26" s="59" t="s">
        <v>20</v>
      </c>
      <c r="B26" s="59"/>
      <c r="C26" s="59"/>
      <c r="D26" s="59"/>
      <c r="E26" s="59"/>
      <c r="F26" s="66">
        <v>0</v>
      </c>
      <c r="G26" s="66"/>
      <c r="H26" s="66">
        <v>0</v>
      </c>
      <c r="I26" s="66"/>
      <c r="J26" s="69">
        <v>0</v>
      </c>
      <c r="K26" s="70"/>
      <c r="L26" s="62">
        <v>0</v>
      </c>
      <c r="M26" s="63"/>
    </row>
    <row r="27" spans="1:13" ht="12.75">
      <c r="A27" s="59" t="s">
        <v>21</v>
      </c>
      <c r="B27" s="59"/>
      <c r="C27" s="59"/>
      <c r="D27" s="59"/>
      <c r="E27" s="59"/>
      <c r="F27" s="66">
        <v>0</v>
      </c>
      <c r="G27" s="66"/>
      <c r="H27" s="66">
        <v>0</v>
      </c>
      <c r="I27" s="66"/>
      <c r="J27" s="69">
        <v>0</v>
      </c>
      <c r="K27" s="70"/>
      <c r="L27" s="62">
        <v>0</v>
      </c>
      <c r="M27" s="63"/>
    </row>
    <row r="28" spans="1:13" ht="12.75">
      <c r="A28" s="59" t="s">
        <v>22</v>
      </c>
      <c r="B28" s="59"/>
      <c r="C28" s="59"/>
      <c r="D28" s="59"/>
      <c r="E28" s="59"/>
      <c r="F28" s="66">
        <v>0</v>
      </c>
      <c r="G28" s="66"/>
      <c r="H28" s="66">
        <v>0</v>
      </c>
      <c r="I28" s="66"/>
      <c r="J28" s="69">
        <v>0</v>
      </c>
      <c r="K28" s="70"/>
      <c r="L28" s="62">
        <v>0</v>
      </c>
      <c r="M28" s="63"/>
    </row>
    <row r="29" spans="1:13" ht="12.75">
      <c r="A29" s="59" t="s">
        <v>23</v>
      </c>
      <c r="B29" s="59"/>
      <c r="C29" s="59"/>
      <c r="D29" s="59"/>
      <c r="E29" s="59"/>
      <c r="F29" s="66">
        <v>28856</v>
      </c>
      <c r="G29" s="66"/>
      <c r="H29" s="66">
        <v>42798</v>
      </c>
      <c r="I29" s="66"/>
      <c r="J29" s="69">
        <v>217199</v>
      </c>
      <c r="K29" s="70"/>
      <c r="L29" s="62">
        <v>352492</v>
      </c>
      <c r="M29" s="63"/>
    </row>
    <row r="30" spans="1:13" ht="12.75">
      <c r="A30" s="59" t="s">
        <v>24</v>
      </c>
      <c r="B30" s="59"/>
      <c r="C30" s="59"/>
      <c r="D30" s="59"/>
      <c r="E30" s="59"/>
      <c r="F30" s="69">
        <v>0</v>
      </c>
      <c r="G30" s="70"/>
      <c r="H30" s="69">
        <v>0</v>
      </c>
      <c r="I30" s="70"/>
      <c r="J30" s="69">
        <v>0</v>
      </c>
      <c r="K30" s="70"/>
      <c r="L30" s="62">
        <v>0</v>
      </c>
      <c r="M30" s="63"/>
    </row>
    <row r="31" spans="1:13" ht="12.75">
      <c r="A31" s="59" t="s">
        <v>25</v>
      </c>
      <c r="B31" s="59"/>
      <c r="C31" s="59"/>
      <c r="D31" s="59"/>
      <c r="E31" s="59"/>
      <c r="F31" s="66">
        <v>14674</v>
      </c>
      <c r="G31" s="66"/>
      <c r="H31" s="66">
        <v>183584</v>
      </c>
      <c r="I31" s="66"/>
      <c r="J31" s="69">
        <v>142412</v>
      </c>
      <c r="K31" s="70"/>
      <c r="L31" s="62">
        <v>430829</v>
      </c>
      <c r="M31" s="63"/>
    </row>
    <row r="32" spans="1:13" ht="12.75">
      <c r="A32" s="59" t="s">
        <v>26</v>
      </c>
      <c r="B32" s="59"/>
      <c r="C32" s="59"/>
      <c r="D32" s="59"/>
      <c r="E32" s="59"/>
      <c r="F32" s="83"/>
      <c r="G32" s="59"/>
      <c r="H32" s="83"/>
      <c r="I32" s="59"/>
      <c r="J32" s="145"/>
      <c r="K32" s="146"/>
      <c r="L32" s="64"/>
      <c r="M32" s="65"/>
    </row>
    <row r="33" spans="1:13" ht="12.75">
      <c r="A33" s="75" t="s">
        <v>27</v>
      </c>
      <c r="B33" s="59"/>
      <c r="C33" s="59"/>
      <c r="D33" s="59"/>
      <c r="E33" s="59"/>
      <c r="F33" s="59">
        <v>0</v>
      </c>
      <c r="G33" s="59"/>
      <c r="H33" s="59">
        <v>0</v>
      </c>
      <c r="I33" s="59"/>
      <c r="J33" s="143">
        <v>0</v>
      </c>
      <c r="K33" s="144"/>
      <c r="L33" s="64">
        <v>0</v>
      </c>
      <c r="M33" s="65"/>
    </row>
    <row r="34" spans="1:13" ht="12.75">
      <c r="A34" s="75" t="s">
        <v>28</v>
      </c>
      <c r="B34" s="59"/>
      <c r="C34" s="59"/>
      <c r="D34" s="59"/>
      <c r="E34" s="59"/>
      <c r="F34" s="59">
        <v>0</v>
      </c>
      <c r="G34" s="59"/>
      <c r="H34" s="59">
        <v>0</v>
      </c>
      <c r="I34" s="59"/>
      <c r="J34" s="143">
        <v>0</v>
      </c>
      <c r="K34" s="144"/>
      <c r="L34" s="64">
        <v>0</v>
      </c>
      <c r="M34" s="65"/>
    </row>
    <row r="36" spans="1:11" ht="12.75">
      <c r="A36" s="106" t="s">
        <v>29</v>
      </c>
      <c r="B36" s="106"/>
      <c r="C36" s="106"/>
      <c r="D36" s="106"/>
      <c r="E36" s="106"/>
      <c r="F36" s="106" t="s">
        <v>34</v>
      </c>
      <c r="G36" s="106"/>
      <c r="H36" s="106" t="s">
        <v>177</v>
      </c>
      <c r="I36" s="59"/>
      <c r="J36" s="78" t="s">
        <v>188</v>
      </c>
      <c r="K36" s="79"/>
    </row>
    <row r="37" spans="1:11" ht="12.75">
      <c r="A37" s="64" t="s">
        <v>30</v>
      </c>
      <c r="B37" s="58"/>
      <c r="C37" s="58"/>
      <c r="D37" s="58"/>
      <c r="E37" s="65"/>
      <c r="F37" s="141">
        <v>5.4E-05</v>
      </c>
      <c r="G37" s="142"/>
      <c r="H37" s="107">
        <v>1</v>
      </c>
      <c r="I37" s="108"/>
      <c r="J37" s="109">
        <v>1000</v>
      </c>
      <c r="K37" s="92"/>
    </row>
    <row r="39" spans="1:13" ht="12.75">
      <c r="A39" s="94" t="s">
        <v>168</v>
      </c>
      <c r="B39" s="82"/>
      <c r="C39" s="82"/>
      <c r="D39" s="58"/>
      <c r="E39" s="58"/>
      <c r="F39" s="58"/>
      <c r="G39" s="65"/>
      <c r="H39" s="90">
        <v>2010</v>
      </c>
      <c r="I39" s="90"/>
      <c r="J39" s="90">
        <v>2011</v>
      </c>
      <c r="K39" s="90"/>
      <c r="L39" s="60">
        <v>2012</v>
      </c>
      <c r="M39" s="61"/>
    </row>
    <row r="40" spans="1:13" ht="12.75">
      <c r="A40" s="64" t="s">
        <v>169</v>
      </c>
      <c r="B40" s="58"/>
      <c r="C40" s="58"/>
      <c r="D40" s="58"/>
      <c r="E40" s="58"/>
      <c r="F40" s="58"/>
      <c r="G40" s="65"/>
      <c r="H40" s="69">
        <v>2940062</v>
      </c>
      <c r="I40" s="70"/>
      <c r="J40" s="69">
        <v>3329736</v>
      </c>
      <c r="K40" s="70"/>
      <c r="L40" s="62">
        <v>3283502</v>
      </c>
      <c r="M40" s="63"/>
    </row>
  </sheetData>
  <mergeCells count="120">
    <mergeCell ref="A5:D5"/>
    <mergeCell ref="E5:J5"/>
    <mergeCell ref="A6:D6"/>
    <mergeCell ref="E6:J6"/>
    <mergeCell ref="A7:D7"/>
    <mergeCell ref="E7:J7"/>
    <mergeCell ref="A8:D8"/>
    <mergeCell ref="E8:J8"/>
    <mergeCell ref="A10:J10"/>
    <mergeCell ref="A11:D11"/>
    <mergeCell ref="E11:J11"/>
    <mergeCell ref="A12:D12"/>
    <mergeCell ref="E12:J12"/>
    <mergeCell ref="A13:D13"/>
    <mergeCell ref="E13:J13"/>
    <mergeCell ref="A14:D14"/>
    <mergeCell ref="E14:J14"/>
    <mergeCell ref="F19:G19"/>
    <mergeCell ref="A15:D15"/>
    <mergeCell ref="E15:J15"/>
    <mergeCell ref="A16:D16"/>
    <mergeCell ref="E16:J16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E26"/>
    <mergeCell ref="F26:G26"/>
    <mergeCell ref="H26:I26"/>
    <mergeCell ref="J26:K26"/>
    <mergeCell ref="A27:E27"/>
    <mergeCell ref="F27:G27"/>
    <mergeCell ref="H27:I27"/>
    <mergeCell ref="J27:K27"/>
    <mergeCell ref="A28:E28"/>
    <mergeCell ref="F28:G28"/>
    <mergeCell ref="H28:I28"/>
    <mergeCell ref="J28:K28"/>
    <mergeCell ref="A29:E29"/>
    <mergeCell ref="F29:G29"/>
    <mergeCell ref="H29:I29"/>
    <mergeCell ref="J29:K29"/>
    <mergeCell ref="A30:E30"/>
    <mergeCell ref="F30:G30"/>
    <mergeCell ref="H30:I30"/>
    <mergeCell ref="J30:K30"/>
    <mergeCell ref="A31:E31"/>
    <mergeCell ref="F31:G31"/>
    <mergeCell ref="H31:I31"/>
    <mergeCell ref="J31:K31"/>
    <mergeCell ref="A32:E32"/>
    <mergeCell ref="F32:G32"/>
    <mergeCell ref="H32:I32"/>
    <mergeCell ref="J32:K32"/>
    <mergeCell ref="A33:E33"/>
    <mergeCell ref="F33:G33"/>
    <mergeCell ref="H33:I33"/>
    <mergeCell ref="J33:K33"/>
    <mergeCell ref="A34:E34"/>
    <mergeCell ref="F34:G34"/>
    <mergeCell ref="H34:I34"/>
    <mergeCell ref="J34:K34"/>
    <mergeCell ref="A36:E36"/>
    <mergeCell ref="F36:G36"/>
    <mergeCell ref="H36:I36"/>
    <mergeCell ref="J36:K36"/>
    <mergeCell ref="H39:I39"/>
    <mergeCell ref="J39:K39"/>
    <mergeCell ref="A40:G40"/>
    <mergeCell ref="A37:E37"/>
    <mergeCell ref="F37:G37"/>
    <mergeCell ref="H37:I37"/>
    <mergeCell ref="J37:K37"/>
    <mergeCell ref="H40:I40"/>
    <mergeCell ref="J40:K40"/>
    <mergeCell ref="A39:G39"/>
    <mergeCell ref="A4:J4"/>
    <mergeCell ref="H19:I19"/>
    <mergeCell ref="J19:K19"/>
    <mergeCell ref="A20:E20"/>
    <mergeCell ref="F20:G20"/>
    <mergeCell ref="H20:I20"/>
    <mergeCell ref="J20:K20"/>
    <mergeCell ref="A17:D17"/>
    <mergeCell ref="E17:J17"/>
    <mergeCell ref="A19:E19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9:M39"/>
    <mergeCell ref="L40:M40"/>
    <mergeCell ref="L31:M31"/>
    <mergeCell ref="L32:M32"/>
    <mergeCell ref="L33:M33"/>
    <mergeCell ref="L34:M34"/>
  </mergeCells>
  <hyperlinks>
    <hyperlink ref="E17" r:id="rId1" display="segreteria@lepida.it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41"/>
  <sheetViews>
    <sheetView workbookViewId="0" topLeftCell="A21">
      <selection activeCell="L41" sqref="L41:M41"/>
    </sheetView>
  </sheetViews>
  <sheetFormatPr defaultColWidth="9.140625" defaultRowHeight="12.75"/>
  <cols>
    <col min="7" max="7" width="10.140625" style="0" customWidth="1"/>
    <col min="9" max="9" width="10.140625" style="0" customWidth="1"/>
    <col min="11" max="11" width="15.28125" style="0" customWidth="1"/>
    <col min="12" max="12" width="9.28125" style="0" bestFit="1" customWidth="1"/>
    <col min="13" max="13" width="11.140625" style="0" customWidth="1"/>
  </cols>
  <sheetData>
    <row r="2" spans="2:3" ht="12.75">
      <c r="B2" s="103" t="s">
        <v>45</v>
      </c>
      <c r="C2" s="103"/>
    </row>
    <row r="5" spans="1:10" ht="12.75">
      <c r="A5" s="106" t="s">
        <v>0</v>
      </c>
      <c r="B5" s="116"/>
      <c r="C5" s="116"/>
      <c r="D5" s="116"/>
      <c r="E5" s="116"/>
      <c r="F5" s="116"/>
      <c r="G5" s="116"/>
      <c r="H5" s="116"/>
      <c r="I5" s="116"/>
      <c r="J5" s="59"/>
    </row>
    <row r="6" spans="1:10" ht="15" customHeight="1">
      <c r="A6" s="59" t="s">
        <v>1</v>
      </c>
      <c r="B6" s="59"/>
      <c r="C6" s="59"/>
      <c r="D6" s="59"/>
      <c r="E6" s="83" t="s">
        <v>129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130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95">
        <v>1998</v>
      </c>
      <c r="F8" s="100"/>
      <c r="G8" s="100"/>
      <c r="H8" s="100"/>
      <c r="I8" s="100"/>
      <c r="J8" s="63"/>
    </row>
    <row r="9" spans="1:10" ht="15" customHeight="1">
      <c r="A9" s="59" t="s">
        <v>4</v>
      </c>
      <c r="B9" s="59"/>
      <c r="C9" s="59"/>
      <c r="D9" s="59"/>
      <c r="E9" s="59" t="s">
        <v>131</v>
      </c>
      <c r="F9" s="59"/>
      <c r="G9" s="59"/>
      <c r="H9" s="59"/>
      <c r="I9" s="59"/>
      <c r="J9" s="59"/>
    </row>
    <row r="12" spans="1:10" ht="12.75">
      <c r="A12" s="10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 customHeight="1">
      <c r="A13" s="59" t="s">
        <v>7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122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48022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132</v>
      </c>
      <c r="F16" s="59"/>
      <c r="G16" s="59"/>
      <c r="H16" s="59"/>
      <c r="I16" s="59"/>
      <c r="J16" s="59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4.7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73" t="s">
        <v>31</v>
      </c>
      <c r="M20" s="73"/>
    </row>
    <row r="21" spans="1:13" ht="15" customHeight="1">
      <c r="A21" s="59" t="s">
        <v>15</v>
      </c>
      <c r="B21" s="59"/>
      <c r="C21" s="59"/>
      <c r="D21" s="59"/>
      <c r="E21" s="59"/>
      <c r="F21" s="66">
        <v>1379904</v>
      </c>
      <c r="G21" s="66"/>
      <c r="H21" s="66">
        <v>1809318</v>
      </c>
      <c r="I21" s="66"/>
      <c r="J21" s="69">
        <v>1727581</v>
      </c>
      <c r="K21" s="70"/>
      <c r="L21" s="69">
        <v>1715429</v>
      </c>
      <c r="M21" s="70"/>
    </row>
    <row r="22" spans="1:13" ht="15" customHeight="1">
      <c r="A22" s="59" t="s">
        <v>16</v>
      </c>
      <c r="B22" s="59"/>
      <c r="C22" s="59"/>
      <c r="D22" s="59"/>
      <c r="E22" s="59"/>
      <c r="F22" s="66">
        <v>774675</v>
      </c>
      <c r="G22" s="66"/>
      <c r="H22" s="66">
        <v>774675</v>
      </c>
      <c r="I22" s="66"/>
      <c r="J22" s="69">
        <v>774675</v>
      </c>
      <c r="K22" s="70"/>
      <c r="L22" s="69">
        <v>774675</v>
      </c>
      <c r="M22" s="70"/>
    </row>
    <row r="23" spans="1:13" ht="15" customHeight="1">
      <c r="A23" s="59" t="s">
        <v>17</v>
      </c>
      <c r="B23" s="59"/>
      <c r="C23" s="59"/>
      <c r="D23" s="59"/>
      <c r="E23" s="59"/>
      <c r="F23" s="66">
        <v>445867</v>
      </c>
      <c r="G23" s="66"/>
      <c r="H23" s="66">
        <v>453835</v>
      </c>
      <c r="I23" s="66"/>
      <c r="J23" s="69">
        <v>477252</v>
      </c>
      <c r="K23" s="70"/>
      <c r="L23" s="69">
        <f>91193+411711</f>
        <v>502904</v>
      </c>
      <c r="M23" s="70"/>
    </row>
    <row r="24" spans="1:13" ht="15" customHeight="1">
      <c r="A24" s="59" t="s">
        <v>18</v>
      </c>
      <c r="B24" s="59"/>
      <c r="C24" s="59"/>
      <c r="D24" s="59"/>
      <c r="E24" s="59"/>
      <c r="F24" s="69">
        <v>1</v>
      </c>
      <c r="G24" s="70"/>
      <c r="H24" s="66">
        <v>-1</v>
      </c>
      <c r="I24" s="66"/>
      <c r="J24" s="69">
        <v>2</v>
      </c>
      <c r="K24" s="70"/>
      <c r="L24" s="69">
        <v>-1</v>
      </c>
      <c r="M24" s="70"/>
    </row>
    <row r="25" spans="1:13" ht="15" customHeight="1">
      <c r="A25" s="59" t="s">
        <v>19</v>
      </c>
      <c r="B25" s="59"/>
      <c r="C25" s="59"/>
      <c r="D25" s="59"/>
      <c r="E25" s="59"/>
      <c r="F25" s="69">
        <v>0</v>
      </c>
      <c r="G25" s="70"/>
      <c r="H25" s="66">
        <v>0</v>
      </c>
      <c r="I25" s="66"/>
      <c r="J25" s="69">
        <v>0</v>
      </c>
      <c r="K25" s="70"/>
      <c r="L25" s="69">
        <v>0</v>
      </c>
      <c r="M25" s="70"/>
    </row>
    <row r="26" spans="1:13" ht="15" customHeight="1">
      <c r="A26" s="59" t="s">
        <v>20</v>
      </c>
      <c r="B26" s="59"/>
      <c r="C26" s="59"/>
      <c r="D26" s="59"/>
      <c r="E26" s="59"/>
      <c r="F26" s="69">
        <v>0</v>
      </c>
      <c r="G26" s="70"/>
      <c r="H26" s="66">
        <v>0</v>
      </c>
      <c r="I26" s="66"/>
      <c r="J26" s="69">
        <v>0</v>
      </c>
      <c r="K26" s="70"/>
      <c r="L26" s="69">
        <v>0</v>
      </c>
      <c r="M26" s="70"/>
    </row>
    <row r="27" spans="1:13" ht="15" customHeight="1">
      <c r="A27" s="59" t="s">
        <v>21</v>
      </c>
      <c r="B27" s="59"/>
      <c r="C27" s="59"/>
      <c r="D27" s="59"/>
      <c r="E27" s="59"/>
      <c r="F27" s="69">
        <v>0</v>
      </c>
      <c r="G27" s="70"/>
      <c r="H27" s="66">
        <v>0</v>
      </c>
      <c r="I27" s="66"/>
      <c r="J27" s="69">
        <v>0</v>
      </c>
      <c r="K27" s="70"/>
      <c r="L27" s="69">
        <v>0</v>
      </c>
      <c r="M27" s="70"/>
    </row>
    <row r="28" spans="1:13" ht="15" customHeight="1">
      <c r="A28" s="59" t="s">
        <v>22</v>
      </c>
      <c r="B28" s="59"/>
      <c r="C28" s="59"/>
      <c r="D28" s="59"/>
      <c r="E28" s="59"/>
      <c r="F28" s="69">
        <v>0</v>
      </c>
      <c r="G28" s="70"/>
      <c r="H28" s="66">
        <v>0</v>
      </c>
      <c r="I28" s="66"/>
      <c r="J28" s="69">
        <v>0</v>
      </c>
      <c r="K28" s="70"/>
      <c r="L28" s="69">
        <v>0</v>
      </c>
      <c r="M28" s="70"/>
    </row>
    <row r="29" spans="1:13" ht="15" customHeight="1">
      <c r="A29" s="59" t="s">
        <v>23</v>
      </c>
      <c r="B29" s="59"/>
      <c r="C29" s="59"/>
      <c r="D29" s="59"/>
      <c r="E29" s="59"/>
      <c r="F29" s="69">
        <v>1</v>
      </c>
      <c r="G29" s="70"/>
      <c r="H29" s="66">
        <v>-1</v>
      </c>
      <c r="I29" s="66"/>
      <c r="J29" s="69">
        <v>2</v>
      </c>
      <c r="K29" s="70"/>
      <c r="L29" s="69">
        <v>-1</v>
      </c>
      <c r="M29" s="70"/>
    </row>
    <row r="30" spans="1:13" ht="15" customHeight="1">
      <c r="A30" s="59" t="s">
        <v>24</v>
      </c>
      <c r="B30" s="59"/>
      <c r="C30" s="59"/>
      <c r="D30" s="59"/>
      <c r="E30" s="59"/>
      <c r="F30" s="69">
        <v>0</v>
      </c>
      <c r="G30" s="70"/>
      <c r="H30" s="66">
        <v>151393</v>
      </c>
      <c r="I30" s="66"/>
      <c r="J30" s="69">
        <v>151393</v>
      </c>
      <c r="K30" s="70"/>
      <c r="L30" s="69">
        <v>0</v>
      </c>
      <c r="M30" s="70"/>
    </row>
    <row r="31" spans="1:13" ht="15" customHeight="1">
      <c r="A31" s="59" t="s">
        <v>25</v>
      </c>
      <c r="B31" s="59"/>
      <c r="C31" s="59"/>
      <c r="D31" s="59"/>
      <c r="E31" s="59"/>
      <c r="F31" s="66">
        <v>159361</v>
      </c>
      <c r="G31" s="66"/>
      <c r="H31" s="66">
        <v>429416</v>
      </c>
      <c r="I31" s="66"/>
      <c r="J31" s="69">
        <v>324259</v>
      </c>
      <c r="K31" s="70"/>
      <c r="L31" s="69">
        <v>437851</v>
      </c>
      <c r="M31" s="70"/>
    </row>
    <row r="32" spans="1:13" ht="15" customHeight="1">
      <c r="A32" s="59" t="s">
        <v>26</v>
      </c>
      <c r="B32" s="59"/>
      <c r="C32" s="59"/>
      <c r="D32" s="59"/>
      <c r="E32" s="59"/>
      <c r="F32" s="95">
        <v>1500</v>
      </c>
      <c r="G32" s="63"/>
      <c r="H32" s="95"/>
      <c r="I32" s="63"/>
      <c r="J32" s="71"/>
      <c r="K32" s="72"/>
      <c r="L32" s="69"/>
      <c r="M32" s="70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152"/>
      <c r="M33" s="153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152"/>
      <c r="M34" s="153"/>
    </row>
    <row r="37" spans="1:11" ht="12.75">
      <c r="A37" s="106" t="s">
        <v>29</v>
      </c>
      <c r="B37" s="106"/>
      <c r="C37" s="106"/>
      <c r="D37" s="106"/>
      <c r="E37" s="106"/>
      <c r="F37" s="106" t="s">
        <v>34</v>
      </c>
      <c r="G37" s="106"/>
      <c r="H37" s="77" t="s">
        <v>177</v>
      </c>
      <c r="I37" s="65"/>
      <c r="J37" s="78" t="s">
        <v>188</v>
      </c>
      <c r="K37" s="79"/>
    </row>
    <row r="38" spans="1:11" ht="15" customHeight="1">
      <c r="A38" s="64" t="s">
        <v>30</v>
      </c>
      <c r="B38" s="58"/>
      <c r="C38" s="58"/>
      <c r="D38" s="58"/>
      <c r="E38" s="65"/>
      <c r="F38" s="76">
        <v>0.002</v>
      </c>
      <c r="G38" s="65"/>
      <c r="H38" s="107">
        <v>3</v>
      </c>
      <c r="I38" s="108"/>
      <c r="J38" s="109">
        <v>1549.35</v>
      </c>
      <c r="K38" s="92"/>
    </row>
    <row r="40" spans="1:13" ht="12.75">
      <c r="A40" s="94" t="s">
        <v>168</v>
      </c>
      <c r="B40" s="82"/>
      <c r="C40" s="82"/>
      <c r="D40" s="58"/>
      <c r="E40" s="58"/>
      <c r="F40" s="58"/>
      <c r="G40" s="65"/>
      <c r="H40" s="90">
        <v>2010</v>
      </c>
      <c r="I40" s="90"/>
      <c r="J40" s="90">
        <v>2011</v>
      </c>
      <c r="K40" s="90"/>
      <c r="L40" s="90">
        <v>2012</v>
      </c>
      <c r="M40" s="90"/>
    </row>
    <row r="41" spans="1:13" ht="12.75">
      <c r="A41" s="64" t="s">
        <v>169</v>
      </c>
      <c r="B41" s="58"/>
      <c r="C41" s="58"/>
      <c r="D41" s="58"/>
      <c r="E41" s="58"/>
      <c r="F41" s="58"/>
      <c r="G41" s="65"/>
      <c r="H41" s="69">
        <v>1991070</v>
      </c>
      <c r="I41" s="70"/>
      <c r="J41" s="69">
        <v>2045353</v>
      </c>
      <c r="K41" s="70"/>
      <c r="L41" s="69">
        <v>2077367</v>
      </c>
      <c r="M41" s="70"/>
    </row>
  </sheetData>
  <mergeCells count="115">
    <mergeCell ref="L40:M40"/>
    <mergeCell ref="L41:M41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A8:D8"/>
    <mergeCell ref="E8:J8"/>
    <mergeCell ref="A9:D9"/>
    <mergeCell ref="A6:D6"/>
    <mergeCell ref="E6:J6"/>
    <mergeCell ref="A7:D7"/>
    <mergeCell ref="E7:J7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J19:K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F29:G29"/>
    <mergeCell ref="H29:I29"/>
    <mergeCell ref="F32:G32"/>
    <mergeCell ref="H32:I32"/>
    <mergeCell ref="H33:I33"/>
    <mergeCell ref="A30:E30"/>
    <mergeCell ref="F30:G30"/>
    <mergeCell ref="H30:I30"/>
    <mergeCell ref="H31:I31"/>
    <mergeCell ref="A34:E34"/>
    <mergeCell ref="F34:G34"/>
    <mergeCell ref="H34:I34"/>
    <mergeCell ref="B2:C2"/>
    <mergeCell ref="A33:E33"/>
    <mergeCell ref="F33:G33"/>
    <mergeCell ref="A31:E31"/>
    <mergeCell ref="F31:G31"/>
    <mergeCell ref="A29:E29"/>
    <mergeCell ref="A32:E32"/>
    <mergeCell ref="A37:E37"/>
    <mergeCell ref="F37:G37"/>
    <mergeCell ref="A38:E38"/>
    <mergeCell ref="F38:G38"/>
    <mergeCell ref="J20:K20"/>
    <mergeCell ref="J21:K21"/>
    <mergeCell ref="J22:K22"/>
    <mergeCell ref="J23:K23"/>
    <mergeCell ref="J30:K30"/>
    <mergeCell ref="J31:K31"/>
    <mergeCell ref="J24:K24"/>
    <mergeCell ref="J25:K25"/>
    <mergeCell ref="J26:K26"/>
    <mergeCell ref="J27:K27"/>
    <mergeCell ref="H38:I38"/>
    <mergeCell ref="J38:K38"/>
    <mergeCell ref="A5:J5"/>
    <mergeCell ref="J32:K32"/>
    <mergeCell ref="J33:K33"/>
    <mergeCell ref="J34:K34"/>
    <mergeCell ref="H37:I37"/>
    <mergeCell ref="J37:K37"/>
    <mergeCell ref="J28:K28"/>
    <mergeCell ref="J29:K29"/>
    <mergeCell ref="A40:G40"/>
    <mergeCell ref="H40:I40"/>
    <mergeCell ref="J40:K40"/>
    <mergeCell ref="A41:G41"/>
    <mergeCell ref="H41:I41"/>
    <mergeCell ref="J41:K41"/>
  </mergeCells>
  <printOptions/>
  <pageMargins left="0.75" right="0.75" top="0.17" bottom="0.16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7"/>
  <sheetViews>
    <sheetView workbookViewId="0" topLeftCell="A19">
      <selection activeCell="A32" sqref="A32:E32"/>
    </sheetView>
  </sheetViews>
  <sheetFormatPr defaultColWidth="9.140625" defaultRowHeight="12.75"/>
  <cols>
    <col min="7" max="7" width="10.421875" style="0" customWidth="1"/>
    <col min="8" max="8" width="12.28125" style="0" bestFit="1" customWidth="1"/>
    <col min="9" max="9" width="11.28125" style="0" bestFit="1" customWidth="1"/>
    <col min="11" max="11" width="10.28125" style="0" customWidth="1"/>
    <col min="12" max="12" width="12.8515625" style="0" bestFit="1" customWidth="1"/>
    <col min="15" max="15" width="14.140625" style="0" customWidth="1"/>
  </cols>
  <sheetData>
    <row r="2" spans="2:3" ht="12.75">
      <c r="B2" s="103" t="s">
        <v>48</v>
      </c>
      <c r="C2" s="74"/>
    </row>
    <row r="4" spans="1:10" ht="12.75">
      <c r="A4" s="77" t="s">
        <v>0</v>
      </c>
      <c r="B4" s="84"/>
      <c r="C4" s="84"/>
      <c r="D4" s="84"/>
      <c r="E4" s="84"/>
      <c r="F4" s="84"/>
      <c r="G4" s="84"/>
      <c r="H4" s="84"/>
      <c r="I4" s="84"/>
      <c r="J4" s="65"/>
    </row>
    <row r="5" spans="1:10" ht="15" customHeight="1">
      <c r="A5" s="59" t="s">
        <v>1</v>
      </c>
      <c r="B5" s="59"/>
      <c r="C5" s="59"/>
      <c r="D5" s="59"/>
      <c r="E5" s="83" t="s">
        <v>133</v>
      </c>
      <c r="F5" s="59"/>
      <c r="G5" s="59"/>
      <c r="H5" s="59"/>
      <c r="I5" s="59"/>
      <c r="J5" s="59"/>
    </row>
    <row r="6" spans="1:10" ht="15" customHeight="1">
      <c r="A6" s="59" t="s">
        <v>2</v>
      </c>
      <c r="B6" s="59"/>
      <c r="C6" s="59"/>
      <c r="D6" s="59"/>
      <c r="E6" s="59" t="s">
        <v>134</v>
      </c>
      <c r="F6" s="59"/>
      <c r="G6" s="59"/>
      <c r="H6" s="59"/>
      <c r="I6" s="59"/>
      <c r="J6" s="59"/>
    </row>
    <row r="7" spans="1:10" ht="15" customHeight="1">
      <c r="A7" s="59" t="s">
        <v>3</v>
      </c>
      <c r="B7" s="59"/>
      <c r="C7" s="59"/>
      <c r="D7" s="59"/>
      <c r="E7" s="95">
        <v>1994</v>
      </c>
      <c r="F7" s="100"/>
      <c r="G7" s="100"/>
      <c r="H7" s="100"/>
      <c r="I7" s="100"/>
      <c r="J7" s="63"/>
    </row>
    <row r="8" spans="1:10" ht="15" customHeight="1">
      <c r="A8" s="59" t="s">
        <v>4</v>
      </c>
      <c r="B8" s="59"/>
      <c r="C8" s="59"/>
      <c r="D8" s="59"/>
      <c r="E8" s="59" t="s">
        <v>131</v>
      </c>
      <c r="F8" s="59"/>
      <c r="G8" s="59"/>
      <c r="H8" s="59"/>
      <c r="I8" s="59"/>
      <c r="J8" s="59"/>
    </row>
    <row r="11" spans="1:10" ht="12.75">
      <c r="A11" s="77" t="s">
        <v>6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5" customHeight="1">
      <c r="A12" s="59" t="s">
        <v>7</v>
      </c>
      <c r="B12" s="59"/>
      <c r="C12" s="59"/>
      <c r="D12" s="59"/>
      <c r="E12" s="59" t="s">
        <v>135</v>
      </c>
      <c r="F12" s="59"/>
      <c r="G12" s="59"/>
      <c r="H12" s="59"/>
      <c r="I12" s="59"/>
      <c r="J12" s="59"/>
    </row>
    <row r="13" spans="1:10" ht="15" customHeight="1">
      <c r="A13" s="59" t="s">
        <v>8</v>
      </c>
      <c r="B13" s="59"/>
      <c r="C13" s="59"/>
      <c r="D13" s="59"/>
      <c r="E13" s="59" t="s">
        <v>136</v>
      </c>
      <c r="F13" s="59"/>
      <c r="G13" s="59"/>
      <c r="H13" s="59"/>
      <c r="I13" s="59"/>
      <c r="J13" s="59"/>
    </row>
    <row r="14" spans="1:10" ht="15" customHeight="1">
      <c r="A14" s="59" t="s">
        <v>9</v>
      </c>
      <c r="B14" s="59"/>
      <c r="C14" s="59"/>
      <c r="D14" s="59"/>
      <c r="E14" s="99">
        <v>47100</v>
      </c>
      <c r="F14" s="100"/>
      <c r="G14" s="100"/>
      <c r="H14" s="100"/>
      <c r="I14" s="100"/>
      <c r="J14" s="63"/>
    </row>
    <row r="15" spans="1:10" ht="15" customHeight="1">
      <c r="A15" s="59" t="s">
        <v>10</v>
      </c>
      <c r="B15" s="59"/>
      <c r="C15" s="59"/>
      <c r="D15" s="59"/>
      <c r="E15" s="59" t="s">
        <v>137</v>
      </c>
      <c r="F15" s="59"/>
      <c r="G15" s="59"/>
      <c r="H15" s="59"/>
      <c r="I15" s="59"/>
      <c r="J15" s="59"/>
    </row>
    <row r="16" spans="1:10" ht="15" customHeight="1">
      <c r="A16" s="59" t="s">
        <v>71</v>
      </c>
      <c r="B16" s="59"/>
      <c r="C16" s="59"/>
      <c r="D16" s="59"/>
      <c r="E16" s="59" t="s">
        <v>138</v>
      </c>
      <c r="F16" s="59"/>
      <c r="G16" s="59"/>
      <c r="H16" s="59"/>
      <c r="I16" s="59"/>
      <c r="J16" s="59"/>
    </row>
    <row r="17" spans="1:10" ht="15" customHeight="1">
      <c r="A17" s="89" t="s">
        <v>73</v>
      </c>
      <c r="B17" s="89"/>
      <c r="C17" s="89"/>
      <c r="D17" s="89"/>
      <c r="E17" s="89" t="s">
        <v>139</v>
      </c>
      <c r="F17" s="89"/>
      <c r="G17" s="89"/>
      <c r="H17" s="89"/>
      <c r="I17" s="89"/>
      <c r="J17" s="89"/>
    </row>
    <row r="19" spans="1:13" ht="12.75">
      <c r="A19" s="77" t="s">
        <v>13</v>
      </c>
      <c r="B19" s="58"/>
      <c r="C19" s="58"/>
      <c r="D19" s="58"/>
      <c r="E19" s="58"/>
      <c r="F19" s="81" t="s">
        <v>32</v>
      </c>
      <c r="G19" s="78"/>
      <c r="H19" s="81" t="s">
        <v>33</v>
      </c>
      <c r="I19" s="82"/>
      <c r="J19" s="90">
        <v>2011</v>
      </c>
      <c r="K19" s="90"/>
      <c r="L19" s="60">
        <v>2012</v>
      </c>
      <c r="M19" s="61"/>
    </row>
    <row r="20" spans="1:13" ht="24.7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73" t="s">
        <v>31</v>
      </c>
      <c r="M20" s="73"/>
    </row>
    <row r="21" spans="1:13" ht="15" customHeight="1">
      <c r="A21" s="59" t="s">
        <v>15</v>
      </c>
      <c r="B21" s="59"/>
      <c r="C21" s="59"/>
      <c r="D21" s="59"/>
      <c r="E21" s="59"/>
      <c r="F21" s="66">
        <v>393001170</v>
      </c>
      <c r="G21" s="66"/>
      <c r="H21" s="66">
        <v>395172417</v>
      </c>
      <c r="I21" s="66"/>
      <c r="J21" s="69">
        <v>397276807</v>
      </c>
      <c r="K21" s="70"/>
      <c r="L21" s="69">
        <v>401315328</v>
      </c>
      <c r="M21" s="70"/>
    </row>
    <row r="22" spans="1:13" ht="15" customHeight="1">
      <c r="A22" s="59" t="s">
        <v>16</v>
      </c>
      <c r="B22" s="59"/>
      <c r="C22" s="59"/>
      <c r="D22" s="59"/>
      <c r="E22" s="59"/>
      <c r="F22" s="66">
        <v>375422521</v>
      </c>
      <c r="G22" s="66"/>
      <c r="H22" s="66">
        <v>375422521</v>
      </c>
      <c r="I22" s="66"/>
      <c r="J22" s="69">
        <v>375422521</v>
      </c>
      <c r="K22" s="70"/>
      <c r="L22" s="69">
        <v>375422521</v>
      </c>
      <c r="M22" s="70"/>
    </row>
    <row r="23" spans="1:13" ht="15" customHeight="1">
      <c r="A23" s="59" t="s">
        <v>17</v>
      </c>
      <c r="B23" s="59"/>
      <c r="C23" s="59"/>
      <c r="D23" s="59"/>
      <c r="E23" s="59"/>
      <c r="F23" s="66">
        <v>4156919</v>
      </c>
      <c r="G23" s="66"/>
      <c r="H23" s="66">
        <v>4336311</v>
      </c>
      <c r="I23" s="66"/>
      <c r="J23" s="69">
        <f>698738+3837000</f>
        <v>4535738</v>
      </c>
      <c r="K23" s="70"/>
      <c r="L23" s="69">
        <v>4717194</v>
      </c>
      <c r="M23" s="70"/>
    </row>
    <row r="24" spans="1:13" ht="15" customHeight="1">
      <c r="A24" s="59" t="s">
        <v>18</v>
      </c>
      <c r="B24" s="59"/>
      <c r="C24" s="59"/>
      <c r="D24" s="59"/>
      <c r="E24" s="59"/>
      <c r="F24" s="66">
        <v>9833883</v>
      </c>
      <c r="G24" s="66"/>
      <c r="H24" s="66">
        <v>11425052</v>
      </c>
      <c r="I24" s="66"/>
      <c r="J24" s="69">
        <f>920840+10245984+258228</f>
        <v>11425052</v>
      </c>
      <c r="K24" s="70"/>
      <c r="L24" s="69">
        <v>15101641</v>
      </c>
      <c r="M24" s="70"/>
    </row>
    <row r="25" spans="1:13" ht="15" customHeight="1">
      <c r="A25" s="59" t="s">
        <v>19</v>
      </c>
      <c r="B25" s="59"/>
      <c r="C25" s="59"/>
      <c r="D25" s="59"/>
      <c r="E25" s="59"/>
      <c r="F25" s="66">
        <v>0</v>
      </c>
      <c r="G25" s="66"/>
      <c r="H25" s="66">
        <v>0</v>
      </c>
      <c r="I25" s="66"/>
      <c r="J25" s="69"/>
      <c r="K25" s="70"/>
      <c r="L25" s="69"/>
      <c r="M25" s="70"/>
    </row>
    <row r="26" spans="1:13" ht="15" customHeight="1">
      <c r="A26" s="59" t="s">
        <v>20</v>
      </c>
      <c r="B26" s="59"/>
      <c r="C26" s="59"/>
      <c r="D26" s="59"/>
      <c r="E26" s="59"/>
      <c r="F26" s="66">
        <v>0</v>
      </c>
      <c r="G26" s="66"/>
      <c r="H26" s="66">
        <v>0</v>
      </c>
      <c r="I26" s="66"/>
      <c r="J26" s="69"/>
      <c r="K26" s="70"/>
      <c r="L26" s="69"/>
      <c r="M26" s="70"/>
    </row>
    <row r="27" spans="1:13" ht="15" customHeight="1">
      <c r="A27" s="59" t="s">
        <v>21</v>
      </c>
      <c r="B27" s="59"/>
      <c r="C27" s="59"/>
      <c r="D27" s="59"/>
      <c r="E27" s="59"/>
      <c r="F27" s="66">
        <v>0</v>
      </c>
      <c r="G27" s="66"/>
      <c r="H27" s="66">
        <v>0</v>
      </c>
      <c r="I27" s="66"/>
      <c r="J27" s="69"/>
      <c r="K27" s="70"/>
      <c r="L27" s="69"/>
      <c r="M27" s="70"/>
    </row>
    <row r="28" spans="1:13" ht="15" customHeight="1">
      <c r="A28" s="59" t="s">
        <v>22</v>
      </c>
      <c r="B28" s="59"/>
      <c r="C28" s="59"/>
      <c r="D28" s="59"/>
      <c r="E28" s="59"/>
      <c r="F28" s="66">
        <v>0</v>
      </c>
      <c r="G28" s="66"/>
      <c r="H28" s="66">
        <v>0</v>
      </c>
      <c r="I28" s="66"/>
      <c r="J28" s="69"/>
      <c r="K28" s="70"/>
      <c r="L28" s="69"/>
      <c r="M28" s="70"/>
    </row>
    <row r="29" spans="1:13" ht="15" customHeight="1">
      <c r="A29" s="59" t="s">
        <v>23</v>
      </c>
      <c r="B29" s="59"/>
      <c r="C29" s="59"/>
      <c r="D29" s="59"/>
      <c r="E29" s="59"/>
      <c r="F29" s="66">
        <v>9833883</v>
      </c>
      <c r="G29" s="66"/>
      <c r="H29" s="66">
        <v>11425052</v>
      </c>
      <c r="I29" s="66"/>
      <c r="J29" s="69"/>
      <c r="K29" s="70"/>
      <c r="L29" s="69">
        <v>15101641</v>
      </c>
      <c r="M29" s="70"/>
    </row>
    <row r="30" spans="1:13" ht="15" customHeight="1">
      <c r="A30" s="59" t="s">
        <v>24</v>
      </c>
      <c r="B30" s="59"/>
      <c r="C30" s="59"/>
      <c r="D30" s="59"/>
      <c r="E30" s="59"/>
      <c r="F30" s="69">
        <v>0</v>
      </c>
      <c r="G30" s="70"/>
      <c r="H30" s="66">
        <v>0</v>
      </c>
      <c r="I30" s="66"/>
      <c r="J30" s="69"/>
      <c r="K30" s="70"/>
      <c r="L30" s="69"/>
      <c r="M30" s="70"/>
    </row>
    <row r="31" spans="1:13" ht="15" customHeight="1">
      <c r="A31" s="59" t="s">
        <v>25</v>
      </c>
      <c r="B31" s="59"/>
      <c r="C31" s="59"/>
      <c r="D31" s="59"/>
      <c r="E31" s="59"/>
      <c r="F31" s="66">
        <v>3587847</v>
      </c>
      <c r="G31" s="66"/>
      <c r="H31" s="66">
        <v>3988533</v>
      </c>
      <c r="I31" s="66"/>
      <c r="J31" s="69">
        <v>3630915</v>
      </c>
      <c r="K31" s="70"/>
      <c r="L31" s="69">
        <v>6073882</v>
      </c>
      <c r="M31" s="70"/>
    </row>
    <row r="32" spans="1:13" ht="15" customHeight="1">
      <c r="A32" s="59" t="s">
        <v>26</v>
      </c>
      <c r="B32" s="59"/>
      <c r="C32" s="59"/>
      <c r="D32" s="59"/>
      <c r="E32" s="59"/>
      <c r="F32" s="66" t="s">
        <v>140</v>
      </c>
      <c r="G32" s="66"/>
      <c r="H32" s="66"/>
      <c r="I32" s="66"/>
      <c r="J32" s="69"/>
      <c r="K32" s="70"/>
      <c r="L32" s="69"/>
      <c r="M32" s="70"/>
    </row>
    <row r="33" spans="1:13" ht="26.25" customHeight="1">
      <c r="A33" s="75" t="s">
        <v>27</v>
      </c>
      <c r="B33" s="59"/>
      <c r="C33" s="59"/>
      <c r="D33" s="59"/>
      <c r="E33" s="59"/>
      <c r="F33" s="66"/>
      <c r="G33" s="66"/>
      <c r="H33" s="66"/>
      <c r="I33" s="66"/>
      <c r="J33" s="69"/>
      <c r="K33" s="70"/>
      <c r="L33" s="69"/>
      <c r="M33" s="70"/>
    </row>
    <row r="34" spans="1:13" ht="26.25" customHeight="1">
      <c r="A34" s="75" t="s">
        <v>28</v>
      </c>
      <c r="B34" s="59"/>
      <c r="C34" s="59"/>
      <c r="D34" s="59"/>
      <c r="E34" s="59"/>
      <c r="F34" s="66"/>
      <c r="G34" s="66"/>
      <c r="H34" s="66"/>
      <c r="I34" s="66"/>
      <c r="J34" s="69"/>
      <c r="K34" s="70"/>
      <c r="L34" s="69"/>
      <c r="M34" s="70"/>
    </row>
    <row r="36" spans="1:15" ht="12.75">
      <c r="A36" s="77" t="s">
        <v>29</v>
      </c>
      <c r="B36" s="78"/>
      <c r="C36" s="78"/>
      <c r="D36" s="78"/>
      <c r="E36" s="78"/>
      <c r="F36" s="58"/>
      <c r="G36" s="65"/>
      <c r="H36" s="77" t="s">
        <v>34</v>
      </c>
      <c r="I36" s="79"/>
      <c r="J36" s="77" t="s">
        <v>1</v>
      </c>
      <c r="K36" s="158"/>
      <c r="L36" s="77" t="s">
        <v>177</v>
      </c>
      <c r="M36" s="65"/>
      <c r="N36" s="78" t="s">
        <v>188</v>
      </c>
      <c r="O36" s="79"/>
    </row>
    <row r="37" spans="1:15" ht="15" customHeight="1">
      <c r="A37" s="59" t="s">
        <v>30</v>
      </c>
      <c r="B37" s="59"/>
      <c r="C37" s="59"/>
      <c r="D37" s="59"/>
      <c r="E37" s="59"/>
      <c r="F37" s="59"/>
      <c r="G37" s="59"/>
      <c r="H37" s="156">
        <v>0.00745479</v>
      </c>
      <c r="I37" s="157"/>
      <c r="J37" s="59"/>
      <c r="K37" s="59"/>
      <c r="L37" s="107">
        <v>5419</v>
      </c>
      <c r="M37" s="108"/>
      <c r="N37" s="109">
        <v>2798696.74</v>
      </c>
      <c r="O37" s="92"/>
    </row>
    <row r="38" spans="1:12" ht="12.75">
      <c r="A38" s="59" t="s">
        <v>141</v>
      </c>
      <c r="B38" s="59"/>
      <c r="C38" s="59"/>
      <c r="D38" s="59"/>
      <c r="E38" s="59"/>
      <c r="F38" s="59"/>
      <c r="G38" s="59"/>
      <c r="H38" s="156">
        <f>TEAM!F38*0.46%</f>
        <v>0.00040019999999999997</v>
      </c>
      <c r="I38" s="157"/>
      <c r="J38" s="126" t="s">
        <v>142</v>
      </c>
      <c r="K38" s="127"/>
      <c r="L38" t="s">
        <v>47</v>
      </c>
    </row>
    <row r="41" spans="1:7" ht="12.75">
      <c r="A41" s="77" t="s">
        <v>215</v>
      </c>
      <c r="B41" s="78"/>
      <c r="C41" s="78"/>
      <c r="D41" s="78"/>
      <c r="E41" s="78"/>
      <c r="F41" s="58"/>
      <c r="G41" s="65"/>
    </row>
    <row r="42" spans="5:12" ht="12.75">
      <c r="E42" s="132" t="s">
        <v>221</v>
      </c>
      <c r="F42" s="132"/>
      <c r="G42" t="s">
        <v>222</v>
      </c>
      <c r="H42" t="s">
        <v>223</v>
      </c>
      <c r="I42" t="s">
        <v>291</v>
      </c>
      <c r="J42" s="137" t="s">
        <v>292</v>
      </c>
      <c r="K42" s="137"/>
      <c r="L42" s="137"/>
    </row>
    <row r="43" spans="1:12" ht="12.75">
      <c r="A43" s="128" t="s">
        <v>216</v>
      </c>
      <c r="B43" s="128"/>
      <c r="C43" s="128"/>
      <c r="D43" s="128"/>
      <c r="E43" s="129" t="s">
        <v>262</v>
      </c>
      <c r="F43" s="128"/>
      <c r="G43" s="31">
        <v>0.3228</v>
      </c>
      <c r="H43" s="32">
        <f>$H$37*G43</f>
        <v>0.002406406212</v>
      </c>
      <c r="I43" s="14">
        <v>144248</v>
      </c>
      <c r="J43" s="138">
        <f>I43*H43</f>
        <v>347.119283268576</v>
      </c>
      <c r="K43" s="138"/>
      <c r="L43" s="138"/>
    </row>
    <row r="44" spans="1:12" ht="12.75">
      <c r="A44" s="128" t="s">
        <v>217</v>
      </c>
      <c r="B44" s="128"/>
      <c r="C44" s="128"/>
      <c r="D44" s="128"/>
      <c r="E44" s="129" t="s">
        <v>263</v>
      </c>
      <c r="F44" s="128"/>
      <c r="G44" s="33">
        <v>0.00327</v>
      </c>
      <c r="H44" s="32">
        <f>$H$37*G44</f>
        <v>2.43771633E-05</v>
      </c>
      <c r="I44" s="38">
        <v>696459</v>
      </c>
      <c r="J44" s="138">
        <f>I44*H44</f>
        <v>16.9776947747547</v>
      </c>
      <c r="K44" s="138"/>
      <c r="L44" s="138"/>
    </row>
    <row r="45" spans="1:12" ht="12.75">
      <c r="A45" s="154" t="s">
        <v>218</v>
      </c>
      <c r="B45" s="154"/>
      <c r="C45" s="154"/>
      <c r="D45" s="154"/>
      <c r="E45" s="154"/>
      <c r="F45" s="154"/>
      <c r="G45" s="39">
        <v>0.02907</v>
      </c>
      <c r="H45" s="40">
        <f>$H$37*G45</f>
        <v>0.0002167107453</v>
      </c>
      <c r="I45" s="41"/>
      <c r="J45" s="159">
        <f>I45*H45</f>
        <v>0</v>
      </c>
      <c r="K45" s="159"/>
      <c r="L45" s="159"/>
    </row>
    <row r="46" spans="1:12" ht="12.75">
      <c r="A46" s="154" t="s">
        <v>219</v>
      </c>
      <c r="B46" s="154"/>
      <c r="C46" s="154"/>
      <c r="D46" s="154"/>
      <c r="E46" s="154"/>
      <c r="F46" s="154"/>
      <c r="G46" s="39">
        <v>0.25334</v>
      </c>
      <c r="H46" s="40">
        <f>$H$37*G46</f>
        <v>0.0018885964986</v>
      </c>
      <c r="I46" s="41"/>
      <c r="J46" s="159">
        <f>I46*H46</f>
        <v>0</v>
      </c>
      <c r="K46" s="159"/>
      <c r="L46" s="159"/>
    </row>
    <row r="47" spans="1:12" ht="12.75">
      <c r="A47" s="154" t="s">
        <v>220</v>
      </c>
      <c r="B47" s="154"/>
      <c r="C47" s="154"/>
      <c r="D47" s="154"/>
      <c r="E47" s="155" t="s">
        <v>264</v>
      </c>
      <c r="F47" s="154"/>
      <c r="G47" s="39">
        <v>0.02616</v>
      </c>
      <c r="H47" s="40">
        <f>$H$37*G47</f>
        <v>0.0001950173064</v>
      </c>
      <c r="I47" s="41"/>
      <c r="J47" s="159">
        <f>I47*H47</f>
        <v>0</v>
      </c>
      <c r="K47" s="159"/>
      <c r="L47" s="159"/>
    </row>
  </sheetData>
  <mergeCells count="134"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J44:L44"/>
    <mergeCell ref="J45:L45"/>
    <mergeCell ref="J46:L46"/>
    <mergeCell ref="J47:L47"/>
    <mergeCell ref="J42:L42"/>
    <mergeCell ref="J43:L43"/>
    <mergeCell ref="L36:M36"/>
    <mergeCell ref="N36:O36"/>
    <mergeCell ref="L37:M37"/>
    <mergeCell ref="N37:O37"/>
    <mergeCell ref="J38:K38"/>
    <mergeCell ref="J36:K36"/>
    <mergeCell ref="J37:K37"/>
    <mergeCell ref="A38:G38"/>
    <mergeCell ref="A37:G37"/>
    <mergeCell ref="A36:G36"/>
    <mergeCell ref="H36:I36"/>
    <mergeCell ref="H37:I37"/>
    <mergeCell ref="H38:I38"/>
    <mergeCell ref="A4:J4"/>
    <mergeCell ref="A16:D16"/>
    <mergeCell ref="A17:D17"/>
    <mergeCell ref="E16:J16"/>
    <mergeCell ref="E17:J17"/>
    <mergeCell ref="A5:D5"/>
    <mergeCell ref="E5:J5"/>
    <mergeCell ref="A6:D6"/>
    <mergeCell ref="E6:J6"/>
    <mergeCell ref="A7:D7"/>
    <mergeCell ref="E7:J7"/>
    <mergeCell ref="A8:D8"/>
    <mergeCell ref="E8:J8"/>
    <mergeCell ref="A11:J11"/>
    <mergeCell ref="A12:D12"/>
    <mergeCell ref="E12:J12"/>
    <mergeCell ref="A13:D13"/>
    <mergeCell ref="E13:J13"/>
    <mergeCell ref="A14:D14"/>
    <mergeCell ref="E14:J14"/>
    <mergeCell ref="A15:D15"/>
    <mergeCell ref="E15:J15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F25:G25"/>
    <mergeCell ref="H25:I25"/>
    <mergeCell ref="A26:E26"/>
    <mergeCell ref="F26:G26"/>
    <mergeCell ref="H26:I26"/>
    <mergeCell ref="H27:I27"/>
    <mergeCell ref="A28:E28"/>
    <mergeCell ref="F28:G28"/>
    <mergeCell ref="H28:I28"/>
    <mergeCell ref="H29:I29"/>
    <mergeCell ref="A30:E30"/>
    <mergeCell ref="F30:G30"/>
    <mergeCell ref="H30:I30"/>
    <mergeCell ref="H31:I31"/>
    <mergeCell ref="A32:E32"/>
    <mergeCell ref="F32:G32"/>
    <mergeCell ref="H32:I32"/>
    <mergeCell ref="H33:I33"/>
    <mergeCell ref="A34:E34"/>
    <mergeCell ref="F34:G34"/>
    <mergeCell ref="H34:I34"/>
    <mergeCell ref="B2:C2"/>
    <mergeCell ref="A33:E33"/>
    <mergeCell ref="F33:G33"/>
    <mergeCell ref="A31:E31"/>
    <mergeCell ref="F31:G31"/>
    <mergeCell ref="A29:E29"/>
    <mergeCell ref="F29:G29"/>
    <mergeCell ref="A27:E27"/>
    <mergeCell ref="F27:G27"/>
    <mergeCell ref="A25:E25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A41:G41"/>
    <mergeCell ref="A43:D43"/>
    <mergeCell ref="A44:D44"/>
    <mergeCell ref="A45:D45"/>
    <mergeCell ref="E42:F42"/>
    <mergeCell ref="A46:D46"/>
    <mergeCell ref="A47:D47"/>
    <mergeCell ref="E43:F43"/>
    <mergeCell ref="E44:F44"/>
    <mergeCell ref="E45:F45"/>
    <mergeCell ref="E46:F46"/>
    <mergeCell ref="E47:F47"/>
  </mergeCells>
  <printOptions/>
  <pageMargins left="0.75" right="0.75" top="0.2" bottom="0.18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3">
      <selection activeCell="I48" sqref="I48:L49"/>
    </sheetView>
  </sheetViews>
  <sheetFormatPr defaultColWidth="9.140625" defaultRowHeight="12.75"/>
  <cols>
    <col min="8" max="8" width="12.28125" style="0" bestFit="1" customWidth="1"/>
    <col min="9" max="9" width="11.28125" style="0" bestFit="1" customWidth="1"/>
    <col min="11" max="11" width="14.8515625" style="0" customWidth="1"/>
    <col min="13" max="13" width="13.8515625" style="0" customWidth="1"/>
  </cols>
  <sheetData>
    <row r="2" spans="2:3" ht="12.75">
      <c r="B2" s="103" t="s">
        <v>38</v>
      </c>
      <c r="C2" s="103"/>
    </row>
    <row r="5" spans="1:10" ht="12.75">
      <c r="A5" s="77" t="s">
        <v>0</v>
      </c>
      <c r="B5" s="84"/>
      <c r="C5" s="84"/>
      <c r="D5" s="84"/>
      <c r="E5" s="84"/>
      <c r="F5" s="84"/>
      <c r="G5" s="84"/>
      <c r="H5" s="84"/>
      <c r="I5" s="84"/>
      <c r="J5" s="65"/>
    </row>
    <row r="6" spans="1:10" ht="15" customHeight="1">
      <c r="A6" s="59" t="s">
        <v>1</v>
      </c>
      <c r="B6" s="59"/>
      <c r="C6" s="59"/>
      <c r="D6" s="59"/>
      <c r="E6" s="83" t="s">
        <v>157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158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" customHeight="1">
      <c r="A9" s="59" t="s">
        <v>4</v>
      </c>
      <c r="B9" s="59"/>
      <c r="C9" s="59"/>
      <c r="D9" s="59"/>
      <c r="E9" s="59" t="s">
        <v>131</v>
      </c>
      <c r="F9" s="59"/>
      <c r="G9" s="59"/>
      <c r="H9" s="59"/>
      <c r="I9" s="59"/>
      <c r="J9" s="59"/>
    </row>
    <row r="12" spans="1:10" ht="12.75">
      <c r="A12" s="77" t="s">
        <v>6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 customHeight="1">
      <c r="A13" s="59" t="s">
        <v>7</v>
      </c>
      <c r="B13" s="59"/>
      <c r="C13" s="59"/>
      <c r="D13" s="59"/>
      <c r="E13" s="59" t="s">
        <v>135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159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47521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160</v>
      </c>
      <c r="F16" s="59"/>
      <c r="G16" s="59"/>
      <c r="H16" s="59"/>
      <c r="I16" s="59"/>
      <c r="J16" s="59"/>
    </row>
    <row r="19" spans="1:13" ht="12.75">
      <c r="A19" s="77" t="s">
        <v>13</v>
      </c>
      <c r="B19" s="58"/>
      <c r="C19" s="58"/>
      <c r="D19" s="58"/>
      <c r="E19" s="58"/>
      <c r="F19" s="81" t="s">
        <v>32</v>
      </c>
      <c r="G19" s="78"/>
      <c r="H19" s="81" t="s">
        <v>33</v>
      </c>
      <c r="I19" s="82"/>
      <c r="J19" s="98">
        <v>2011</v>
      </c>
      <c r="K19" s="61"/>
      <c r="L19" s="60">
        <v>2012</v>
      </c>
      <c r="M19" s="61"/>
    </row>
    <row r="20" spans="1:13" ht="24" customHeight="1">
      <c r="A20" s="59" t="s">
        <v>14</v>
      </c>
      <c r="B20" s="59"/>
      <c r="C20" s="59"/>
      <c r="D20" s="59"/>
      <c r="E20" s="59"/>
      <c r="F20" s="73"/>
      <c r="G20" s="73"/>
      <c r="H20" s="73" t="s">
        <v>31</v>
      </c>
      <c r="I20" s="73"/>
      <c r="J20" s="73" t="s">
        <v>31</v>
      </c>
      <c r="K20" s="73"/>
      <c r="L20" s="73" t="s">
        <v>31</v>
      </c>
      <c r="M20" s="73"/>
    </row>
    <row r="21" spans="1:13" ht="15" customHeight="1">
      <c r="A21" s="59" t="s">
        <v>15</v>
      </c>
      <c r="B21" s="59"/>
      <c r="C21" s="59"/>
      <c r="D21" s="59"/>
      <c r="E21" s="59"/>
      <c r="F21" s="162"/>
      <c r="G21" s="162"/>
      <c r="H21" s="162" t="s">
        <v>161</v>
      </c>
      <c r="I21" s="162"/>
      <c r="J21" s="105">
        <v>24397689</v>
      </c>
      <c r="K21" s="102"/>
      <c r="L21" s="59"/>
      <c r="M21" s="59"/>
    </row>
    <row r="22" spans="1:13" ht="15" customHeight="1">
      <c r="A22" s="59" t="s">
        <v>16</v>
      </c>
      <c r="B22" s="59"/>
      <c r="C22" s="59"/>
      <c r="D22" s="59"/>
      <c r="E22" s="59"/>
      <c r="F22" s="162"/>
      <c r="G22" s="162"/>
      <c r="H22" s="162" t="s">
        <v>162</v>
      </c>
      <c r="I22" s="162"/>
      <c r="J22" s="105">
        <v>25000000</v>
      </c>
      <c r="K22" s="102"/>
      <c r="L22" s="59"/>
      <c r="M22" s="59"/>
    </row>
    <row r="23" spans="1:13" ht="15" customHeight="1">
      <c r="A23" s="59" t="s">
        <v>17</v>
      </c>
      <c r="B23" s="59"/>
      <c r="C23" s="59"/>
      <c r="D23" s="59"/>
      <c r="E23" s="59"/>
      <c r="F23" s="162"/>
      <c r="G23" s="162"/>
      <c r="H23" s="162" t="s">
        <v>163</v>
      </c>
      <c r="I23" s="162"/>
      <c r="J23" s="105">
        <v>1017450</v>
      </c>
      <c r="K23" s="102"/>
      <c r="L23" s="59"/>
      <c r="M23" s="59"/>
    </row>
    <row r="24" spans="1:13" ht="15" customHeight="1">
      <c r="A24" s="59" t="s">
        <v>18</v>
      </c>
      <c r="B24" s="59"/>
      <c r="C24" s="59"/>
      <c r="D24" s="59"/>
      <c r="E24" s="59"/>
      <c r="F24" s="66"/>
      <c r="G24" s="66"/>
      <c r="H24" s="66">
        <v>1</v>
      </c>
      <c r="I24" s="66"/>
      <c r="J24" s="69">
        <v>898752</v>
      </c>
      <c r="K24" s="70"/>
      <c r="L24" s="59"/>
      <c r="M24" s="59"/>
    </row>
    <row r="25" spans="1:13" ht="15" customHeight="1">
      <c r="A25" s="59" t="s">
        <v>19</v>
      </c>
      <c r="B25" s="59"/>
      <c r="C25" s="59"/>
      <c r="D25" s="59"/>
      <c r="E25" s="59"/>
      <c r="F25" s="66"/>
      <c r="G25" s="66"/>
      <c r="H25" s="66">
        <v>0</v>
      </c>
      <c r="I25" s="66"/>
      <c r="J25" s="69">
        <v>0</v>
      </c>
      <c r="K25" s="70"/>
      <c r="L25" s="59"/>
      <c r="M25" s="59"/>
    </row>
    <row r="26" spans="1:13" ht="15" customHeight="1">
      <c r="A26" s="59" t="s">
        <v>20</v>
      </c>
      <c r="B26" s="59"/>
      <c r="C26" s="59"/>
      <c r="D26" s="59"/>
      <c r="E26" s="59"/>
      <c r="F26" s="66"/>
      <c r="G26" s="66"/>
      <c r="H26" s="66">
        <v>0</v>
      </c>
      <c r="I26" s="66"/>
      <c r="J26" s="69">
        <v>0</v>
      </c>
      <c r="K26" s="70"/>
      <c r="L26" s="59"/>
      <c r="M26" s="59"/>
    </row>
    <row r="27" spans="1:13" ht="15" customHeight="1">
      <c r="A27" s="59" t="s">
        <v>21</v>
      </c>
      <c r="B27" s="59"/>
      <c r="C27" s="59"/>
      <c r="D27" s="59"/>
      <c r="E27" s="59"/>
      <c r="F27" s="66"/>
      <c r="G27" s="66"/>
      <c r="H27" s="66">
        <v>0</v>
      </c>
      <c r="I27" s="66"/>
      <c r="J27" s="69">
        <v>0</v>
      </c>
      <c r="K27" s="70"/>
      <c r="L27" s="59"/>
      <c r="M27" s="59"/>
    </row>
    <row r="28" spans="1:13" ht="15" customHeight="1">
      <c r="A28" s="59" t="s">
        <v>22</v>
      </c>
      <c r="B28" s="59"/>
      <c r="C28" s="59"/>
      <c r="D28" s="59"/>
      <c r="E28" s="59"/>
      <c r="F28" s="66"/>
      <c r="G28" s="66"/>
      <c r="H28" s="66">
        <v>0</v>
      </c>
      <c r="I28" s="66"/>
      <c r="J28" s="69">
        <v>0</v>
      </c>
      <c r="K28" s="70"/>
      <c r="L28" s="59"/>
      <c r="M28" s="59"/>
    </row>
    <row r="29" spans="1:13" ht="15" customHeight="1">
      <c r="A29" s="59" t="s">
        <v>23</v>
      </c>
      <c r="B29" s="59"/>
      <c r="C29" s="59"/>
      <c r="D29" s="59"/>
      <c r="E29" s="59"/>
      <c r="F29" s="66"/>
      <c r="G29" s="66"/>
      <c r="H29" s="69">
        <v>1</v>
      </c>
      <c r="I29" s="70"/>
      <c r="J29" s="69">
        <v>898752</v>
      </c>
      <c r="K29" s="70"/>
      <c r="L29" s="59"/>
      <c r="M29" s="59"/>
    </row>
    <row r="30" spans="1:13" ht="15" customHeight="1">
      <c r="A30" s="59" t="s">
        <v>24</v>
      </c>
      <c r="B30" s="59"/>
      <c r="C30" s="59"/>
      <c r="D30" s="59"/>
      <c r="E30" s="59"/>
      <c r="F30" s="66"/>
      <c r="G30" s="66"/>
      <c r="H30" s="66">
        <v>0</v>
      </c>
      <c r="I30" s="66"/>
      <c r="J30" s="69">
        <v>-106676</v>
      </c>
      <c r="K30" s="70"/>
      <c r="L30" s="59"/>
      <c r="M30" s="59"/>
    </row>
    <row r="31" spans="1:13" ht="15" customHeight="1">
      <c r="A31" s="59" t="s">
        <v>25</v>
      </c>
      <c r="B31" s="59"/>
      <c r="C31" s="59"/>
      <c r="D31" s="59"/>
      <c r="E31" s="59"/>
      <c r="F31" s="162"/>
      <c r="G31" s="162"/>
      <c r="H31" s="105">
        <v>-106706</v>
      </c>
      <c r="I31" s="102"/>
      <c r="J31" s="105">
        <v>-2411837</v>
      </c>
      <c r="K31" s="102"/>
      <c r="L31" s="59"/>
      <c r="M31" s="59"/>
    </row>
    <row r="32" spans="1:13" ht="15" customHeight="1">
      <c r="A32" s="59" t="s">
        <v>26</v>
      </c>
      <c r="B32" s="59"/>
      <c r="C32" s="59"/>
      <c r="D32" s="59"/>
      <c r="E32" s="59"/>
      <c r="F32" s="162">
        <v>24889939</v>
      </c>
      <c r="G32" s="162"/>
      <c r="H32" s="161">
        <v>24889939</v>
      </c>
      <c r="I32" s="162"/>
      <c r="J32" s="161">
        <v>25000000</v>
      </c>
      <c r="K32" s="162"/>
      <c r="L32" s="59"/>
      <c r="M32" s="59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59"/>
      <c r="M33" s="59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59"/>
      <c r="M34" s="59"/>
    </row>
    <row r="37" spans="1:11" ht="12.75">
      <c r="A37" s="77" t="s">
        <v>29</v>
      </c>
      <c r="B37" s="78"/>
      <c r="C37" s="78"/>
      <c r="D37" s="78"/>
      <c r="E37" s="78"/>
      <c r="F37" s="77" t="s">
        <v>34</v>
      </c>
      <c r="G37" s="78"/>
      <c r="H37" s="77" t="s">
        <v>177</v>
      </c>
      <c r="I37" s="65"/>
      <c r="J37" s="78" t="s">
        <v>188</v>
      </c>
      <c r="K37" s="79"/>
    </row>
    <row r="38" spans="1:11" ht="15" customHeight="1">
      <c r="A38" s="64" t="s">
        <v>30</v>
      </c>
      <c r="B38" s="58"/>
      <c r="C38" s="58"/>
      <c r="D38" s="58"/>
      <c r="E38" s="65"/>
      <c r="F38" s="133">
        <v>0.0008556</v>
      </c>
      <c r="G38" s="121"/>
      <c r="H38" s="107">
        <v>21297</v>
      </c>
      <c r="I38" s="108"/>
      <c r="J38" s="109">
        <v>21297</v>
      </c>
      <c r="K38" s="92"/>
    </row>
    <row r="41" spans="1:7" ht="12.75">
      <c r="A41" s="77" t="s">
        <v>215</v>
      </c>
      <c r="B41" s="78"/>
      <c r="C41" s="78"/>
      <c r="D41" s="78"/>
      <c r="E41" s="78"/>
      <c r="F41" s="58"/>
      <c r="G41" s="65"/>
    </row>
    <row r="42" spans="5:11" ht="12.75">
      <c r="E42" s="132" t="s">
        <v>221</v>
      </c>
      <c r="F42" s="132"/>
      <c r="G42" t="s">
        <v>222</v>
      </c>
      <c r="H42" t="s">
        <v>223</v>
      </c>
      <c r="I42" t="s">
        <v>291</v>
      </c>
      <c r="J42" s="137" t="s">
        <v>292</v>
      </c>
      <c r="K42" s="137"/>
    </row>
    <row r="43" spans="1:11" ht="12.75">
      <c r="A43" s="128" t="s">
        <v>256</v>
      </c>
      <c r="B43" s="128"/>
      <c r="C43" s="128"/>
      <c r="D43" s="128"/>
      <c r="E43" s="160" t="s">
        <v>259</v>
      </c>
      <c r="F43" s="128"/>
      <c r="G43" s="31">
        <v>0.6889</v>
      </c>
      <c r="H43" s="32">
        <f>$F$38*G43</f>
        <v>0.0005894228399999999</v>
      </c>
      <c r="I43" s="14">
        <v>200000</v>
      </c>
      <c r="J43" s="138">
        <f>I43*H43</f>
        <v>117.88456799999999</v>
      </c>
      <c r="K43" s="138"/>
    </row>
    <row r="44" spans="1:11" ht="12.75">
      <c r="A44" s="128" t="s">
        <v>257</v>
      </c>
      <c r="B44" s="128"/>
      <c r="C44" s="128"/>
      <c r="D44" s="128"/>
      <c r="E44" s="129" t="s">
        <v>260</v>
      </c>
      <c r="F44" s="128"/>
      <c r="G44" s="33">
        <v>0.5814</v>
      </c>
      <c r="H44" s="32">
        <f>$F$38*G44</f>
        <v>0.00049744584</v>
      </c>
      <c r="I44" s="38">
        <v>104001</v>
      </c>
      <c r="J44" s="138">
        <f>I44*H44</f>
        <v>51.734864805840004</v>
      </c>
      <c r="K44" s="138"/>
    </row>
    <row r="45" spans="1:11" ht="12.75">
      <c r="A45" s="128" t="s">
        <v>258</v>
      </c>
      <c r="B45" s="128"/>
      <c r="C45" s="128"/>
      <c r="D45" s="128"/>
      <c r="E45" s="160" t="s">
        <v>261</v>
      </c>
      <c r="F45" s="128"/>
      <c r="G45" s="33">
        <v>0.7132</v>
      </c>
      <c r="H45" s="32">
        <f>$F$38*G45</f>
        <v>0.00061021392</v>
      </c>
      <c r="I45" s="14">
        <v>81676</v>
      </c>
      <c r="J45" s="138">
        <f>I45*H45</f>
        <v>49.83983212992</v>
      </c>
      <c r="K45" s="138"/>
    </row>
    <row r="48" spans="9:12" ht="12.75">
      <c r="I48" s="163" t="s">
        <v>293</v>
      </c>
      <c r="J48" s="163"/>
      <c r="K48" s="163"/>
      <c r="L48" s="163"/>
    </row>
    <row r="49" spans="9:12" ht="12.75">
      <c r="I49" s="163"/>
      <c r="J49" s="163"/>
      <c r="K49" s="163"/>
      <c r="L49" s="163"/>
    </row>
  </sheetData>
  <mergeCells count="120">
    <mergeCell ref="L33:M33"/>
    <mergeCell ref="L34:M34"/>
    <mergeCell ref="L29:M29"/>
    <mergeCell ref="L30:M30"/>
    <mergeCell ref="L31:M31"/>
    <mergeCell ref="L32:M32"/>
    <mergeCell ref="L25:M25"/>
    <mergeCell ref="L26:M26"/>
    <mergeCell ref="L27:M27"/>
    <mergeCell ref="L28:M28"/>
    <mergeCell ref="L21:M21"/>
    <mergeCell ref="L22:M22"/>
    <mergeCell ref="L23:M23"/>
    <mergeCell ref="L24:M24"/>
    <mergeCell ref="L19:M19"/>
    <mergeCell ref="L20:M20"/>
    <mergeCell ref="I48:L49"/>
    <mergeCell ref="J42:K42"/>
    <mergeCell ref="J43:K43"/>
    <mergeCell ref="J44:K44"/>
    <mergeCell ref="J45:K45"/>
    <mergeCell ref="J20:K20"/>
    <mergeCell ref="J21:K21"/>
    <mergeCell ref="J22:K22"/>
    <mergeCell ref="A8:D8"/>
    <mergeCell ref="E8:J8"/>
    <mergeCell ref="A9:D9"/>
    <mergeCell ref="A6:D6"/>
    <mergeCell ref="E6:J6"/>
    <mergeCell ref="A7:D7"/>
    <mergeCell ref="E7:J7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J19:K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F29:G29"/>
    <mergeCell ref="H29:I29"/>
    <mergeCell ref="F32:G32"/>
    <mergeCell ref="H32:I32"/>
    <mergeCell ref="H33:I33"/>
    <mergeCell ref="A30:E30"/>
    <mergeCell ref="F30:G30"/>
    <mergeCell ref="H30:I30"/>
    <mergeCell ref="H31:I31"/>
    <mergeCell ref="A34:E34"/>
    <mergeCell ref="F34:G34"/>
    <mergeCell ref="H34:I34"/>
    <mergeCell ref="B2:C2"/>
    <mergeCell ref="A33:E33"/>
    <mergeCell ref="F33:G33"/>
    <mergeCell ref="A31:E31"/>
    <mergeCell ref="F31:G31"/>
    <mergeCell ref="A29:E29"/>
    <mergeCell ref="A32:E32"/>
    <mergeCell ref="A37:E37"/>
    <mergeCell ref="F37:G37"/>
    <mergeCell ref="A38:E38"/>
    <mergeCell ref="F38:G38"/>
    <mergeCell ref="J23:K23"/>
    <mergeCell ref="J30:K30"/>
    <mergeCell ref="J31:K31"/>
    <mergeCell ref="J24:K24"/>
    <mergeCell ref="J25:K25"/>
    <mergeCell ref="J26:K26"/>
    <mergeCell ref="J27:K27"/>
    <mergeCell ref="H38:I38"/>
    <mergeCell ref="J38:K38"/>
    <mergeCell ref="A5:J5"/>
    <mergeCell ref="J32:K32"/>
    <mergeCell ref="J33:K33"/>
    <mergeCell ref="J34:K34"/>
    <mergeCell ref="H37:I37"/>
    <mergeCell ref="J37:K37"/>
    <mergeCell ref="J28:K28"/>
    <mergeCell ref="J29:K29"/>
    <mergeCell ref="A41:G41"/>
    <mergeCell ref="E42:F42"/>
    <mergeCell ref="A43:D43"/>
    <mergeCell ref="E43:F43"/>
    <mergeCell ref="A44:D44"/>
    <mergeCell ref="E44:F44"/>
    <mergeCell ref="A45:D45"/>
    <mergeCell ref="E45:F45"/>
  </mergeCells>
  <printOptions/>
  <pageMargins left="0.75" right="0.75" top="0.17" bottom="0.19" header="0.1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57"/>
  <sheetViews>
    <sheetView workbookViewId="0" topLeftCell="B22">
      <selection activeCell="N21" sqref="N21"/>
    </sheetView>
  </sheetViews>
  <sheetFormatPr defaultColWidth="9.140625" defaultRowHeight="12.75"/>
  <cols>
    <col min="7" max="7" width="10.140625" style="0" customWidth="1"/>
    <col min="9" max="9" width="14.421875" style="0" customWidth="1"/>
    <col min="11" max="11" width="11.7109375" style="0" customWidth="1"/>
    <col min="13" max="13" width="13.00390625" style="0" customWidth="1"/>
    <col min="14" max="14" width="9.28125" style="0" bestFit="1" customWidth="1"/>
  </cols>
  <sheetData>
    <row r="2" spans="2:12" ht="12.75">
      <c r="B2" s="3" t="s">
        <v>46</v>
      </c>
      <c r="L2" s="9"/>
    </row>
    <row r="4" spans="1:13" ht="12.75">
      <c r="A4" s="77" t="s">
        <v>0</v>
      </c>
      <c r="B4" s="84"/>
      <c r="C4" s="84"/>
      <c r="D4" s="84"/>
      <c r="E4" s="84"/>
      <c r="F4" s="84"/>
      <c r="G4" s="84"/>
      <c r="H4" s="84"/>
      <c r="I4" s="84"/>
      <c r="J4" s="65"/>
      <c r="M4" s="10"/>
    </row>
    <row r="5" spans="1:10" ht="15" customHeight="1">
      <c r="A5" s="59" t="s">
        <v>1</v>
      </c>
      <c r="B5" s="59"/>
      <c r="C5" s="59"/>
      <c r="D5" s="59"/>
      <c r="E5" s="83" t="s">
        <v>119</v>
      </c>
      <c r="F5" s="59"/>
      <c r="G5" s="59"/>
      <c r="H5" s="59"/>
      <c r="I5" s="59"/>
      <c r="J5" s="59"/>
    </row>
    <row r="6" spans="1:10" ht="26.25" customHeight="1">
      <c r="A6" s="59" t="s">
        <v>2</v>
      </c>
      <c r="B6" s="59"/>
      <c r="C6" s="59"/>
      <c r="D6" s="59"/>
      <c r="E6" s="67" t="s">
        <v>146</v>
      </c>
      <c r="F6" s="171"/>
      <c r="G6" s="171"/>
      <c r="H6" s="171"/>
      <c r="I6" s="171"/>
      <c r="J6" s="68"/>
    </row>
    <row r="7" spans="1:10" ht="15" customHeight="1">
      <c r="A7" s="59" t="s">
        <v>3</v>
      </c>
      <c r="B7" s="59"/>
      <c r="C7" s="59"/>
      <c r="D7" s="59"/>
      <c r="E7" s="95">
        <v>1982</v>
      </c>
      <c r="F7" s="100"/>
      <c r="G7" s="100"/>
      <c r="H7" s="100"/>
      <c r="I7" s="100"/>
      <c r="J7" s="63"/>
    </row>
    <row r="8" spans="1:14" ht="15" customHeight="1">
      <c r="A8" s="59" t="s">
        <v>4</v>
      </c>
      <c r="B8" s="59"/>
      <c r="C8" s="59"/>
      <c r="D8" s="59"/>
      <c r="E8" s="59" t="s">
        <v>147</v>
      </c>
      <c r="F8" s="59"/>
      <c r="G8" s="59"/>
      <c r="H8" s="59"/>
      <c r="I8" s="59"/>
      <c r="J8" s="59"/>
      <c r="N8" s="6"/>
    </row>
    <row r="10" spans="1:10" ht="12.75">
      <c r="A10" s="77" t="s">
        <v>6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5" customHeight="1">
      <c r="A11" s="59" t="s">
        <v>7</v>
      </c>
      <c r="B11" s="59"/>
      <c r="C11" s="59"/>
      <c r="D11" s="59"/>
      <c r="E11" s="59" t="s">
        <v>64</v>
      </c>
      <c r="F11" s="59"/>
      <c r="G11" s="59"/>
      <c r="H11" s="59"/>
      <c r="I11" s="59"/>
      <c r="J11" s="59"/>
    </row>
    <row r="12" spans="1:10" ht="15" customHeight="1">
      <c r="A12" s="59" t="s">
        <v>8</v>
      </c>
      <c r="B12" s="59"/>
      <c r="C12" s="59"/>
      <c r="D12" s="59"/>
      <c r="E12" s="59" t="s">
        <v>64</v>
      </c>
      <c r="F12" s="59"/>
      <c r="G12" s="59"/>
      <c r="H12" s="59"/>
      <c r="I12" s="59"/>
      <c r="J12" s="59"/>
    </row>
    <row r="13" spans="1:10" ht="15" customHeight="1">
      <c r="A13" s="59" t="s">
        <v>9</v>
      </c>
      <c r="B13" s="59"/>
      <c r="C13" s="59"/>
      <c r="D13" s="59"/>
      <c r="E13" s="99">
        <v>48100</v>
      </c>
      <c r="F13" s="100"/>
      <c r="G13" s="100"/>
      <c r="H13" s="100"/>
      <c r="I13" s="100"/>
      <c r="J13" s="63"/>
    </row>
    <row r="14" spans="1:10" ht="15" customHeight="1">
      <c r="A14" s="59" t="s">
        <v>10</v>
      </c>
      <c r="B14" s="59"/>
      <c r="C14" s="59"/>
      <c r="D14" s="59"/>
      <c r="E14" s="59" t="s">
        <v>148</v>
      </c>
      <c r="F14" s="59"/>
      <c r="G14" s="59"/>
      <c r="H14" s="59"/>
      <c r="I14" s="59"/>
      <c r="J14" s="59"/>
    </row>
    <row r="15" spans="1:10" ht="15" customHeight="1">
      <c r="A15" s="147" t="s">
        <v>71</v>
      </c>
      <c r="B15" s="147"/>
      <c r="C15" s="147"/>
      <c r="D15" s="147"/>
      <c r="E15" s="147" t="s">
        <v>149</v>
      </c>
      <c r="F15" s="147"/>
      <c r="G15" s="147"/>
      <c r="H15" s="147"/>
      <c r="I15" s="147"/>
      <c r="J15" s="147"/>
    </row>
    <row r="16" spans="1:10" ht="15" customHeight="1">
      <c r="A16" s="96" t="s">
        <v>73</v>
      </c>
      <c r="B16" s="96"/>
      <c r="C16" s="96"/>
      <c r="D16" s="96"/>
      <c r="E16" s="96" t="s">
        <v>150</v>
      </c>
      <c r="F16" s="96"/>
      <c r="G16" s="96"/>
      <c r="H16" s="96"/>
      <c r="I16" s="96"/>
      <c r="J16" s="96"/>
    </row>
    <row r="17" spans="1:10" ht="15" customHeight="1">
      <c r="A17" s="96" t="s">
        <v>75</v>
      </c>
      <c r="B17" s="96"/>
      <c r="C17" s="96"/>
      <c r="D17" s="96"/>
      <c r="E17" s="97" t="s">
        <v>151</v>
      </c>
      <c r="F17" s="96"/>
      <c r="G17" s="96"/>
      <c r="H17" s="96"/>
      <c r="I17" s="96"/>
      <c r="J17" s="96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5.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166" t="s">
        <v>31</v>
      </c>
      <c r="M20" s="167"/>
    </row>
    <row r="21" spans="1:14" ht="15" customHeight="1">
      <c r="A21" s="59" t="s">
        <v>15</v>
      </c>
      <c r="B21" s="59"/>
      <c r="C21" s="59"/>
      <c r="D21" s="59"/>
      <c r="E21" s="59"/>
      <c r="F21" s="59" t="s">
        <v>152</v>
      </c>
      <c r="G21" s="59"/>
      <c r="H21" s="59" t="s">
        <v>153</v>
      </c>
      <c r="I21" s="59"/>
      <c r="J21" s="69">
        <v>3329240</v>
      </c>
      <c r="K21" s="70"/>
      <c r="L21" s="62">
        <v>3100677</v>
      </c>
      <c r="M21" s="63"/>
      <c r="N21" s="46">
        <f>L21*F37</f>
        <v>930.2031</v>
      </c>
    </row>
    <row r="22" spans="1:13" ht="15" customHeight="1">
      <c r="A22" s="59" t="s">
        <v>16</v>
      </c>
      <c r="B22" s="59"/>
      <c r="C22" s="59"/>
      <c r="D22" s="59"/>
      <c r="E22" s="59"/>
      <c r="F22" s="59" t="s">
        <v>154</v>
      </c>
      <c r="G22" s="59"/>
      <c r="H22" s="59" t="s">
        <v>154</v>
      </c>
      <c r="I22" s="59"/>
      <c r="J22" s="69">
        <v>2760000</v>
      </c>
      <c r="K22" s="70"/>
      <c r="L22" s="69">
        <v>2760000</v>
      </c>
      <c r="M22" s="70"/>
    </row>
    <row r="23" spans="1:13" ht="15" customHeight="1">
      <c r="A23" s="59" t="s">
        <v>17</v>
      </c>
      <c r="B23" s="59"/>
      <c r="C23" s="59"/>
      <c r="D23" s="59"/>
      <c r="E23" s="59"/>
      <c r="F23" s="59" t="s">
        <v>174</v>
      </c>
      <c r="G23" s="59"/>
      <c r="H23" s="59" t="s">
        <v>172</v>
      </c>
      <c r="I23" s="59"/>
      <c r="J23" s="69">
        <v>26402</v>
      </c>
      <c r="K23" s="70"/>
      <c r="L23" s="62">
        <v>28401</v>
      </c>
      <c r="M23" s="63"/>
    </row>
    <row r="24" spans="1:13" ht="15" customHeight="1">
      <c r="A24" s="59" t="s">
        <v>18</v>
      </c>
      <c r="B24" s="59"/>
      <c r="C24" s="59"/>
      <c r="D24" s="59"/>
      <c r="E24" s="59"/>
      <c r="F24" s="59" t="s">
        <v>175</v>
      </c>
      <c r="G24" s="59"/>
      <c r="H24" s="59" t="s">
        <v>173</v>
      </c>
      <c r="I24" s="59"/>
      <c r="J24" s="169">
        <v>502.841</v>
      </c>
      <c r="K24" s="170"/>
      <c r="L24" s="62">
        <v>540837</v>
      </c>
      <c r="M24" s="63"/>
    </row>
    <row r="25" spans="1:13" ht="15" customHeight="1">
      <c r="A25" s="59" t="s">
        <v>19</v>
      </c>
      <c r="B25" s="59"/>
      <c r="C25" s="59"/>
      <c r="D25" s="59"/>
      <c r="E25" s="59"/>
      <c r="F25" s="115" t="s">
        <v>171</v>
      </c>
      <c r="G25" s="115"/>
      <c r="H25" s="115" t="s">
        <v>171</v>
      </c>
      <c r="I25" s="115"/>
      <c r="J25" s="69">
        <v>0</v>
      </c>
      <c r="K25" s="70"/>
      <c r="L25" s="62">
        <v>0</v>
      </c>
      <c r="M25" s="63"/>
    </row>
    <row r="26" spans="1:13" ht="15" customHeight="1">
      <c r="A26" s="59" t="s">
        <v>20</v>
      </c>
      <c r="B26" s="59"/>
      <c r="C26" s="59"/>
      <c r="D26" s="59"/>
      <c r="E26" s="59"/>
      <c r="F26" s="115" t="s">
        <v>171</v>
      </c>
      <c r="G26" s="115"/>
      <c r="H26" s="115" t="s">
        <v>171</v>
      </c>
      <c r="I26" s="115"/>
      <c r="J26" s="69">
        <v>0</v>
      </c>
      <c r="K26" s="70"/>
      <c r="L26" s="62">
        <v>0</v>
      </c>
      <c r="M26" s="63"/>
    </row>
    <row r="27" spans="1:13" ht="15" customHeight="1">
      <c r="A27" s="59" t="s">
        <v>21</v>
      </c>
      <c r="B27" s="59"/>
      <c r="C27" s="59"/>
      <c r="D27" s="59"/>
      <c r="E27" s="59"/>
      <c r="F27" s="115" t="s">
        <v>171</v>
      </c>
      <c r="G27" s="115"/>
      <c r="H27" s="115" t="s">
        <v>171</v>
      </c>
      <c r="I27" s="115"/>
      <c r="J27" s="69">
        <v>0</v>
      </c>
      <c r="K27" s="70"/>
      <c r="L27" s="62">
        <v>0</v>
      </c>
      <c r="M27" s="63"/>
    </row>
    <row r="28" spans="1:13" ht="15" customHeight="1">
      <c r="A28" s="59" t="s">
        <v>22</v>
      </c>
      <c r="B28" s="59"/>
      <c r="C28" s="59"/>
      <c r="D28" s="59"/>
      <c r="E28" s="59"/>
      <c r="F28" s="115" t="s">
        <v>171</v>
      </c>
      <c r="G28" s="115"/>
      <c r="H28" s="115" t="s">
        <v>171</v>
      </c>
      <c r="I28" s="115"/>
      <c r="J28" s="69">
        <v>0</v>
      </c>
      <c r="K28" s="70"/>
      <c r="L28" s="62">
        <v>0</v>
      </c>
      <c r="M28" s="63"/>
    </row>
    <row r="29" spans="1:13" ht="15" customHeight="1">
      <c r="A29" s="59" t="s">
        <v>23</v>
      </c>
      <c r="B29" s="59"/>
      <c r="C29" s="59"/>
      <c r="D29" s="59"/>
      <c r="E29" s="59"/>
      <c r="F29" s="59" t="s">
        <v>176</v>
      </c>
      <c r="G29" s="59"/>
      <c r="H29" s="59" t="s">
        <v>173</v>
      </c>
      <c r="I29" s="59"/>
      <c r="J29" s="169">
        <v>502.841</v>
      </c>
      <c r="K29" s="170"/>
      <c r="L29" s="62">
        <v>540837</v>
      </c>
      <c r="M29" s="63"/>
    </row>
    <row r="30" spans="1:13" ht="15" customHeight="1">
      <c r="A30" s="59" t="s">
        <v>24</v>
      </c>
      <c r="B30" s="59"/>
      <c r="C30" s="59"/>
      <c r="D30" s="59"/>
      <c r="E30" s="59"/>
      <c r="F30" s="95" t="s">
        <v>171</v>
      </c>
      <c r="G30" s="63"/>
      <c r="H30" s="95" t="s">
        <v>171</v>
      </c>
      <c r="I30" s="63"/>
      <c r="J30" s="69">
        <v>0</v>
      </c>
      <c r="K30" s="70"/>
      <c r="L30" s="62">
        <v>0</v>
      </c>
      <c r="M30" s="63"/>
    </row>
    <row r="31" spans="1:13" ht="15" customHeight="1">
      <c r="A31" s="59" t="s">
        <v>25</v>
      </c>
      <c r="B31" s="59"/>
      <c r="C31" s="59"/>
      <c r="D31" s="59"/>
      <c r="E31" s="59"/>
      <c r="F31" s="168">
        <v>86856</v>
      </c>
      <c r="G31" s="168"/>
      <c r="H31" s="168">
        <v>55081</v>
      </c>
      <c r="I31" s="168"/>
      <c r="J31" s="168">
        <v>39997</v>
      </c>
      <c r="K31" s="168"/>
      <c r="L31" s="164">
        <v>-228561</v>
      </c>
      <c r="M31" s="165"/>
    </row>
    <row r="32" spans="1:13" ht="15" customHeight="1">
      <c r="A32" s="59" t="s">
        <v>26</v>
      </c>
      <c r="B32" s="59"/>
      <c r="C32" s="59"/>
      <c r="D32" s="59"/>
      <c r="E32" s="59"/>
      <c r="F32" s="83" t="s">
        <v>155</v>
      </c>
      <c r="G32" s="59"/>
      <c r="H32" s="83" t="s">
        <v>156</v>
      </c>
      <c r="I32" s="59"/>
      <c r="J32" s="145"/>
      <c r="K32" s="146"/>
      <c r="L32" s="64"/>
      <c r="M32" s="65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64"/>
      <c r="M33" s="65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64"/>
      <c r="M34" s="65"/>
    </row>
    <row r="36" spans="1:9" ht="12.75">
      <c r="A36" s="135" t="s">
        <v>29</v>
      </c>
      <c r="B36" s="135"/>
      <c r="C36" s="135"/>
      <c r="D36" s="135"/>
      <c r="E36" s="135"/>
      <c r="F36" s="77" t="s">
        <v>34</v>
      </c>
      <c r="G36" s="79"/>
      <c r="H36" s="78" t="s">
        <v>188</v>
      </c>
      <c r="I36" s="79"/>
    </row>
    <row r="37" spans="1:9" ht="15" customHeight="1">
      <c r="A37" s="64" t="s">
        <v>30</v>
      </c>
      <c r="B37" s="58"/>
      <c r="C37" s="58"/>
      <c r="D37" s="58"/>
      <c r="E37" s="65"/>
      <c r="F37" s="76">
        <v>0.0003</v>
      </c>
      <c r="G37" s="65"/>
      <c r="H37" s="109">
        <v>799.9</v>
      </c>
      <c r="I37" s="92"/>
    </row>
    <row r="39" spans="1:13" ht="12.75">
      <c r="A39" s="94" t="s">
        <v>168</v>
      </c>
      <c r="B39" s="82"/>
      <c r="C39" s="82"/>
      <c r="D39" s="58"/>
      <c r="E39" s="58"/>
      <c r="F39" s="58"/>
      <c r="G39" s="65"/>
      <c r="H39" s="90">
        <v>2010</v>
      </c>
      <c r="I39" s="90"/>
      <c r="J39" s="90">
        <v>2011</v>
      </c>
      <c r="K39" s="90"/>
      <c r="L39" s="60">
        <v>2012</v>
      </c>
      <c r="M39" s="61"/>
    </row>
    <row r="40" spans="1:13" ht="12.75">
      <c r="A40" s="64" t="s">
        <v>169</v>
      </c>
      <c r="B40" s="58"/>
      <c r="C40" s="58"/>
      <c r="D40" s="58"/>
      <c r="E40" s="58"/>
      <c r="F40" s="58"/>
      <c r="G40" s="65"/>
      <c r="H40" s="69">
        <v>394103</v>
      </c>
      <c r="I40" s="70"/>
      <c r="J40" s="69">
        <v>400093</v>
      </c>
      <c r="K40" s="70"/>
      <c r="L40" s="62">
        <v>362402</v>
      </c>
      <c r="M40" s="63"/>
    </row>
    <row r="45" spans="5:11" ht="12.75">
      <c r="E45" s="6"/>
      <c r="F45" s="6"/>
      <c r="G45" s="6"/>
      <c r="H45" s="6"/>
      <c r="I45" s="6"/>
      <c r="J45" s="6"/>
      <c r="K45" s="6"/>
    </row>
    <row r="46" spans="5:11" ht="12.75">
      <c r="E46" s="6"/>
      <c r="F46" s="6"/>
      <c r="G46" s="6"/>
      <c r="H46" s="6"/>
      <c r="I46" s="6"/>
      <c r="J46" s="6"/>
      <c r="K46" s="6"/>
    </row>
    <row r="47" spans="5:11" ht="12.75">
      <c r="E47" s="6"/>
      <c r="F47" s="6"/>
      <c r="G47" s="6"/>
      <c r="H47" s="6"/>
      <c r="I47" s="6"/>
      <c r="J47" s="6"/>
      <c r="K47" s="6"/>
    </row>
    <row r="48" spans="5:11" ht="12.75">
      <c r="E48" s="6"/>
      <c r="F48" s="6"/>
      <c r="G48" s="6"/>
      <c r="H48" s="6"/>
      <c r="I48" s="6"/>
      <c r="J48" s="6"/>
      <c r="K48" s="6"/>
    </row>
    <row r="49" spans="5:11" ht="12.75">
      <c r="E49" s="6"/>
      <c r="F49" s="6"/>
      <c r="G49" s="6"/>
      <c r="H49" s="6"/>
      <c r="I49" s="6"/>
      <c r="J49" s="6"/>
      <c r="K49" s="6"/>
    </row>
    <row r="50" spans="5:11" ht="12.75">
      <c r="E50" s="6"/>
      <c r="F50" s="6"/>
      <c r="G50" s="6"/>
      <c r="H50" s="6"/>
      <c r="I50" s="6"/>
      <c r="J50" s="6"/>
      <c r="K50" s="6"/>
    </row>
    <row r="51" spans="5:11" ht="12.75">
      <c r="E51" s="6"/>
      <c r="F51" s="6"/>
      <c r="G51" s="6"/>
      <c r="H51" s="6"/>
      <c r="I51" s="6"/>
      <c r="J51" s="6"/>
      <c r="K51" s="6"/>
    </row>
    <row r="52" spans="5:11" ht="12.75">
      <c r="E52" s="6"/>
      <c r="F52" s="6"/>
      <c r="G52" s="6"/>
      <c r="H52" s="6"/>
      <c r="I52" s="6"/>
      <c r="J52" s="6"/>
      <c r="K52" s="6"/>
    </row>
    <row r="53" spans="5:11" ht="12.75">
      <c r="E53" s="6"/>
      <c r="F53" s="6"/>
      <c r="G53" s="6"/>
      <c r="H53" s="6"/>
      <c r="I53" s="6"/>
      <c r="J53" s="6"/>
      <c r="K53" s="6"/>
    </row>
    <row r="54" spans="5:11" ht="12.75">
      <c r="E54" s="6"/>
      <c r="F54" s="6"/>
      <c r="G54" s="6"/>
      <c r="H54" s="6"/>
      <c r="I54" s="6"/>
      <c r="J54" s="6"/>
      <c r="K54" s="6"/>
    </row>
    <row r="55" spans="5:11" ht="12.75">
      <c r="E55" s="6"/>
      <c r="F55" s="6"/>
      <c r="G55" s="6"/>
      <c r="H55" s="6"/>
      <c r="I55" s="6"/>
      <c r="J55" s="6"/>
      <c r="K55" s="6"/>
    </row>
    <row r="56" spans="5:11" ht="12.75">
      <c r="E56" s="6"/>
      <c r="F56" s="6"/>
      <c r="G56" s="6"/>
      <c r="H56" s="6"/>
      <c r="I56" s="6"/>
      <c r="J56" s="6"/>
      <c r="K56" s="6"/>
    </row>
    <row r="57" spans="5:11" ht="12.75">
      <c r="E57" s="6"/>
      <c r="F57" s="6"/>
      <c r="G57" s="6"/>
      <c r="H57" s="6"/>
      <c r="I57" s="6"/>
      <c r="J57" s="6"/>
      <c r="K57" s="6"/>
    </row>
  </sheetData>
  <mergeCells count="118">
    <mergeCell ref="A7:D7"/>
    <mergeCell ref="E7:J7"/>
    <mergeCell ref="A8:D8"/>
    <mergeCell ref="A4:J4"/>
    <mergeCell ref="A5:D5"/>
    <mergeCell ref="E5:J5"/>
    <mergeCell ref="A6:D6"/>
    <mergeCell ref="E6:J6"/>
    <mergeCell ref="E8:J8"/>
    <mergeCell ref="A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F26:G26"/>
    <mergeCell ref="H26:I26"/>
    <mergeCell ref="A23:E23"/>
    <mergeCell ref="F23:G23"/>
    <mergeCell ref="H23:I23"/>
    <mergeCell ref="A24:E24"/>
    <mergeCell ref="F24:G24"/>
    <mergeCell ref="H24:I24"/>
    <mergeCell ref="A30:E30"/>
    <mergeCell ref="F30:G30"/>
    <mergeCell ref="H30:I30"/>
    <mergeCell ref="A27:E27"/>
    <mergeCell ref="F27:G27"/>
    <mergeCell ref="H27:I27"/>
    <mergeCell ref="A28:E28"/>
    <mergeCell ref="F28:G28"/>
    <mergeCell ref="H28:I28"/>
    <mergeCell ref="J23:K23"/>
    <mergeCell ref="J24:K24"/>
    <mergeCell ref="J25:K25"/>
    <mergeCell ref="A29:E29"/>
    <mergeCell ref="F29:G29"/>
    <mergeCell ref="H29:I29"/>
    <mergeCell ref="A25:E25"/>
    <mergeCell ref="F25:G25"/>
    <mergeCell ref="H25:I25"/>
    <mergeCell ref="A26:E26"/>
    <mergeCell ref="J19:K19"/>
    <mergeCell ref="J20:K20"/>
    <mergeCell ref="J21:K21"/>
    <mergeCell ref="J22:K22"/>
    <mergeCell ref="A33:E33"/>
    <mergeCell ref="F33:G33"/>
    <mergeCell ref="H33:I33"/>
    <mergeCell ref="A31:E31"/>
    <mergeCell ref="F31:G31"/>
    <mergeCell ref="H31:I31"/>
    <mergeCell ref="A15:D15"/>
    <mergeCell ref="A16:D16"/>
    <mergeCell ref="A17:D17"/>
    <mergeCell ref="E15:J15"/>
    <mergeCell ref="E16:J16"/>
    <mergeCell ref="E17:J17"/>
    <mergeCell ref="J26:K26"/>
    <mergeCell ref="J27:K27"/>
    <mergeCell ref="J28:K28"/>
    <mergeCell ref="J29:K29"/>
    <mergeCell ref="A34:E34"/>
    <mergeCell ref="F34:G34"/>
    <mergeCell ref="J30:K30"/>
    <mergeCell ref="J31:K31"/>
    <mergeCell ref="J32:K32"/>
    <mergeCell ref="J33:K33"/>
    <mergeCell ref="H34:I34"/>
    <mergeCell ref="A32:E32"/>
    <mergeCell ref="F32:G32"/>
    <mergeCell ref="H32:I32"/>
    <mergeCell ref="A37:E37"/>
    <mergeCell ref="F37:G37"/>
    <mergeCell ref="A36:E36"/>
    <mergeCell ref="F36:G36"/>
    <mergeCell ref="L27:M27"/>
    <mergeCell ref="A40:G40"/>
    <mergeCell ref="H40:I40"/>
    <mergeCell ref="J40:K40"/>
    <mergeCell ref="H36:I36"/>
    <mergeCell ref="H37:I37"/>
    <mergeCell ref="J34:K34"/>
    <mergeCell ref="A39:G39"/>
    <mergeCell ref="H39:I39"/>
    <mergeCell ref="J39:K39"/>
    <mergeCell ref="L23:M23"/>
    <mergeCell ref="L24:M24"/>
    <mergeCell ref="L25:M25"/>
    <mergeCell ref="L26:M26"/>
    <mergeCell ref="L19:M19"/>
    <mergeCell ref="L20:M20"/>
    <mergeCell ref="L21:M21"/>
    <mergeCell ref="L22:M22"/>
    <mergeCell ref="L28:M28"/>
    <mergeCell ref="L29:M29"/>
    <mergeCell ref="L30:M30"/>
    <mergeCell ref="L31:M31"/>
    <mergeCell ref="L40:M40"/>
    <mergeCell ref="L32:M32"/>
    <mergeCell ref="L33:M33"/>
    <mergeCell ref="L34:M34"/>
    <mergeCell ref="L39:M39"/>
  </mergeCells>
  <hyperlinks>
    <hyperlink ref="E17" r:id="rId1" display="info@stepra.it"/>
  </hyperlinks>
  <printOptions/>
  <pageMargins left="0.75" right="0.75" top="0.18" bottom="0.18" header="0.17" footer="0.16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8"/>
  <sheetViews>
    <sheetView workbookViewId="0" topLeftCell="B7">
      <selection activeCell="N21" sqref="N21"/>
    </sheetView>
  </sheetViews>
  <sheetFormatPr defaultColWidth="9.140625" defaultRowHeight="12.75"/>
  <cols>
    <col min="7" max="7" width="10.140625" style="0" customWidth="1"/>
    <col min="9" max="9" width="14.28125" style="0" customWidth="1"/>
    <col min="11" max="11" width="9.8515625" style="0" customWidth="1"/>
    <col min="12" max="12" width="12.8515625" style="0" bestFit="1" customWidth="1"/>
    <col min="14" max="14" width="13.421875" style="0" bestFit="1" customWidth="1"/>
  </cols>
  <sheetData>
    <row r="2" ht="12.75">
      <c r="B2" s="3" t="s">
        <v>47</v>
      </c>
    </row>
    <row r="5" spans="1:10" ht="12.75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6"/>
    </row>
    <row r="6" spans="1:10" ht="15" customHeight="1">
      <c r="A6" s="59" t="s">
        <v>1</v>
      </c>
      <c r="B6" s="59"/>
      <c r="C6" s="59"/>
      <c r="D6" s="59"/>
      <c r="E6" s="83" t="s">
        <v>142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143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95">
        <v>1995</v>
      </c>
      <c r="F8" s="100"/>
      <c r="G8" s="100"/>
      <c r="H8" s="100"/>
      <c r="I8" s="100"/>
      <c r="J8" s="63"/>
    </row>
    <row r="9" spans="1:10" ht="15" customHeight="1">
      <c r="A9" s="59" t="s">
        <v>4</v>
      </c>
      <c r="B9" s="59"/>
      <c r="C9" s="59"/>
      <c r="D9" s="59"/>
      <c r="E9" s="59" t="s">
        <v>131</v>
      </c>
      <c r="F9" s="59"/>
      <c r="G9" s="59"/>
      <c r="H9" s="59"/>
      <c r="I9" s="59"/>
      <c r="J9" s="59"/>
    </row>
    <row r="12" spans="1:10" ht="12.75">
      <c r="A12" s="77" t="s">
        <v>6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 customHeight="1">
      <c r="A13" s="59" t="s">
        <v>7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122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48022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144</v>
      </c>
      <c r="F16" s="59"/>
      <c r="G16" s="59"/>
      <c r="H16" s="59"/>
      <c r="I16" s="59"/>
      <c r="J16" s="59"/>
    </row>
    <row r="19" spans="1:13" ht="12.75">
      <c r="A19" s="77" t="s">
        <v>13</v>
      </c>
      <c r="B19" s="58"/>
      <c r="C19" s="58"/>
      <c r="D19" s="58"/>
      <c r="E19" s="58"/>
      <c r="F19" s="81" t="s">
        <v>32</v>
      </c>
      <c r="G19" s="78"/>
      <c r="H19" s="81" t="s">
        <v>33</v>
      </c>
      <c r="I19" s="82"/>
      <c r="J19" s="98">
        <v>2011</v>
      </c>
      <c r="K19" s="61"/>
      <c r="L19" s="60">
        <v>2012</v>
      </c>
      <c r="M19" s="61"/>
    </row>
    <row r="20" spans="1:13" ht="24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67" t="s">
        <v>31</v>
      </c>
      <c r="M20" s="68"/>
    </row>
    <row r="21" spans="1:14" ht="15" customHeight="1">
      <c r="A21" s="59" t="s">
        <v>15</v>
      </c>
      <c r="B21" s="59"/>
      <c r="C21" s="59"/>
      <c r="D21" s="59"/>
      <c r="E21" s="59"/>
      <c r="F21" s="66">
        <v>87852429</v>
      </c>
      <c r="G21" s="66"/>
      <c r="H21" s="66">
        <v>87428499</v>
      </c>
      <c r="I21" s="66"/>
      <c r="J21" s="69">
        <v>87381126</v>
      </c>
      <c r="K21" s="70"/>
      <c r="L21" s="62">
        <v>87121159</v>
      </c>
      <c r="M21" s="63"/>
      <c r="N21" s="45">
        <f>L21*F38</f>
        <v>7579540.833</v>
      </c>
    </row>
    <row r="22" spans="1:13" ht="15" customHeight="1">
      <c r="A22" s="59" t="s">
        <v>16</v>
      </c>
      <c r="B22" s="59"/>
      <c r="C22" s="59"/>
      <c r="D22" s="59"/>
      <c r="E22" s="59"/>
      <c r="F22" s="66">
        <v>93932110</v>
      </c>
      <c r="G22" s="66"/>
      <c r="H22" s="66">
        <v>93932110</v>
      </c>
      <c r="I22" s="66"/>
      <c r="J22" s="66">
        <v>93932110</v>
      </c>
      <c r="K22" s="66"/>
      <c r="L22" s="62">
        <v>110000</v>
      </c>
      <c r="M22" s="63"/>
    </row>
    <row r="23" spans="1:13" ht="15" customHeight="1">
      <c r="A23" s="59" t="s">
        <v>17</v>
      </c>
      <c r="B23" s="59"/>
      <c r="C23" s="59"/>
      <c r="D23" s="59"/>
      <c r="E23" s="59"/>
      <c r="F23" s="66">
        <v>0</v>
      </c>
      <c r="G23" s="66"/>
      <c r="H23" s="66">
        <v>0</v>
      </c>
      <c r="I23" s="66"/>
      <c r="J23" s="69">
        <v>0</v>
      </c>
      <c r="K23" s="70"/>
      <c r="L23" s="62">
        <v>87318498</v>
      </c>
      <c r="M23" s="63"/>
    </row>
    <row r="24" spans="1:13" ht="15" customHeight="1">
      <c r="A24" s="59" t="s">
        <v>18</v>
      </c>
      <c r="B24" s="59"/>
      <c r="C24" s="59"/>
      <c r="D24" s="59"/>
      <c r="E24" s="59"/>
      <c r="F24" s="66">
        <v>1</v>
      </c>
      <c r="G24" s="66"/>
      <c r="H24" s="66">
        <v>1</v>
      </c>
      <c r="I24" s="66"/>
      <c r="J24" s="69">
        <v>1</v>
      </c>
      <c r="K24" s="70"/>
      <c r="L24" s="62">
        <v>1</v>
      </c>
      <c r="M24" s="63"/>
    </row>
    <row r="25" spans="1:13" ht="15" customHeight="1">
      <c r="A25" s="59" t="s">
        <v>19</v>
      </c>
      <c r="B25" s="59"/>
      <c r="C25" s="59"/>
      <c r="D25" s="59"/>
      <c r="E25" s="59"/>
      <c r="F25" s="66">
        <v>0</v>
      </c>
      <c r="G25" s="66"/>
      <c r="H25" s="66">
        <v>0</v>
      </c>
      <c r="I25" s="66"/>
      <c r="J25" s="69">
        <v>0</v>
      </c>
      <c r="K25" s="70"/>
      <c r="L25" s="62">
        <v>0</v>
      </c>
      <c r="M25" s="63"/>
    </row>
    <row r="26" spans="1:13" ht="15" customHeight="1">
      <c r="A26" s="59" t="s">
        <v>20</v>
      </c>
      <c r="B26" s="59"/>
      <c r="C26" s="59"/>
      <c r="D26" s="59"/>
      <c r="E26" s="59"/>
      <c r="F26" s="66">
        <v>0</v>
      </c>
      <c r="G26" s="66"/>
      <c r="H26" s="66">
        <v>0</v>
      </c>
      <c r="I26" s="66"/>
      <c r="J26" s="69">
        <v>0</v>
      </c>
      <c r="K26" s="70"/>
      <c r="L26" s="62">
        <v>0</v>
      </c>
      <c r="M26" s="63"/>
    </row>
    <row r="27" spans="1:13" ht="15" customHeight="1">
      <c r="A27" s="59" t="s">
        <v>21</v>
      </c>
      <c r="B27" s="59"/>
      <c r="C27" s="59"/>
      <c r="D27" s="59"/>
      <c r="E27" s="59"/>
      <c r="F27" s="66">
        <v>0</v>
      </c>
      <c r="G27" s="66"/>
      <c r="H27" s="66">
        <v>0</v>
      </c>
      <c r="I27" s="66"/>
      <c r="J27" s="69">
        <v>0</v>
      </c>
      <c r="K27" s="70"/>
      <c r="L27" s="62">
        <v>0</v>
      </c>
      <c r="M27" s="63"/>
    </row>
    <row r="28" spans="1:13" ht="15" customHeight="1">
      <c r="A28" s="59" t="s">
        <v>22</v>
      </c>
      <c r="B28" s="59"/>
      <c r="C28" s="59"/>
      <c r="D28" s="59"/>
      <c r="E28" s="59"/>
      <c r="F28" s="66">
        <v>0</v>
      </c>
      <c r="G28" s="66"/>
      <c r="H28" s="66">
        <v>0</v>
      </c>
      <c r="I28" s="66"/>
      <c r="J28" s="69">
        <v>0</v>
      </c>
      <c r="K28" s="70"/>
      <c r="L28" s="62">
        <v>0</v>
      </c>
      <c r="M28" s="63"/>
    </row>
    <row r="29" spans="1:13" ht="15" customHeight="1">
      <c r="A29" s="59" t="s">
        <v>23</v>
      </c>
      <c r="B29" s="59"/>
      <c r="C29" s="59"/>
      <c r="D29" s="59"/>
      <c r="E29" s="59"/>
      <c r="F29" s="66">
        <v>1</v>
      </c>
      <c r="G29" s="66"/>
      <c r="H29" s="66">
        <v>1</v>
      </c>
      <c r="I29" s="66"/>
      <c r="J29" s="69">
        <v>1</v>
      </c>
      <c r="K29" s="70"/>
      <c r="L29" s="62">
        <v>1</v>
      </c>
      <c r="M29" s="63"/>
    </row>
    <row r="30" spans="1:13" ht="15" customHeight="1">
      <c r="A30" s="59" t="s">
        <v>24</v>
      </c>
      <c r="B30" s="59"/>
      <c r="C30" s="59"/>
      <c r="D30" s="59"/>
      <c r="E30" s="59"/>
      <c r="F30" s="80">
        <v>-5646632</v>
      </c>
      <c r="G30" s="66"/>
      <c r="H30" s="66">
        <v>-6079682</v>
      </c>
      <c r="I30" s="66"/>
      <c r="J30" s="69">
        <v>-6503612</v>
      </c>
      <c r="K30" s="70"/>
      <c r="L30" s="172">
        <v>-47372</v>
      </c>
      <c r="M30" s="173"/>
    </row>
    <row r="31" spans="1:13" ht="15" customHeight="1">
      <c r="A31" s="59" t="s">
        <v>25</v>
      </c>
      <c r="B31" s="59"/>
      <c r="C31" s="59"/>
      <c r="D31" s="59"/>
      <c r="E31" s="59"/>
      <c r="F31" s="80">
        <v>-433050</v>
      </c>
      <c r="G31" s="66"/>
      <c r="H31" s="80">
        <v>-423930</v>
      </c>
      <c r="I31" s="66"/>
      <c r="J31" s="69">
        <v>-47372</v>
      </c>
      <c r="K31" s="70"/>
      <c r="L31" s="69">
        <v>-259967</v>
      </c>
      <c r="M31" s="70"/>
    </row>
    <row r="32" spans="1:13" ht="15" customHeight="1">
      <c r="A32" s="59" t="s">
        <v>26</v>
      </c>
      <c r="B32" s="59"/>
      <c r="C32" s="59"/>
      <c r="D32" s="59"/>
      <c r="E32" s="59"/>
      <c r="F32" s="83" t="s">
        <v>145</v>
      </c>
      <c r="G32" s="59"/>
      <c r="H32" s="105"/>
      <c r="I32" s="63"/>
      <c r="J32" s="71"/>
      <c r="K32" s="72"/>
      <c r="L32" s="64"/>
      <c r="M32" s="65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64"/>
      <c r="M33" s="65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64"/>
      <c r="M34" s="65"/>
    </row>
    <row r="37" spans="1:9" ht="12.75">
      <c r="A37" s="77" t="s">
        <v>29</v>
      </c>
      <c r="B37" s="78"/>
      <c r="C37" s="78"/>
      <c r="D37" s="78"/>
      <c r="E37" s="78"/>
      <c r="F37" s="77" t="s">
        <v>34</v>
      </c>
      <c r="G37" s="78"/>
      <c r="H37" s="77" t="s">
        <v>188</v>
      </c>
      <c r="I37" s="79"/>
    </row>
    <row r="38" spans="1:9" ht="15" customHeight="1">
      <c r="A38" s="64" t="s">
        <v>30</v>
      </c>
      <c r="B38" s="58"/>
      <c r="C38" s="58"/>
      <c r="D38" s="58"/>
      <c r="E38" s="65"/>
      <c r="F38" s="76">
        <v>0.087</v>
      </c>
      <c r="G38" s="58"/>
      <c r="H38" s="109">
        <v>8174250</v>
      </c>
      <c r="I38" s="92"/>
    </row>
  </sheetData>
  <mergeCells count="104">
    <mergeCell ref="A8:D8"/>
    <mergeCell ref="E8:J8"/>
    <mergeCell ref="A9:D9"/>
    <mergeCell ref="A6:D6"/>
    <mergeCell ref="E6:J6"/>
    <mergeCell ref="A7:D7"/>
    <mergeCell ref="E7:J7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F31:G31"/>
    <mergeCell ref="H31:I31"/>
    <mergeCell ref="A28:E28"/>
    <mergeCell ref="F28:G28"/>
    <mergeCell ref="H28:I28"/>
    <mergeCell ref="A29:E29"/>
    <mergeCell ref="F29:G29"/>
    <mergeCell ref="H29:I29"/>
    <mergeCell ref="A37:E37"/>
    <mergeCell ref="F37:G37"/>
    <mergeCell ref="A32:E32"/>
    <mergeCell ref="F32:G32"/>
    <mergeCell ref="A33:E33"/>
    <mergeCell ref="F33:G33"/>
    <mergeCell ref="H37:I37"/>
    <mergeCell ref="A30:E30"/>
    <mergeCell ref="F30:G30"/>
    <mergeCell ref="H30:I30"/>
    <mergeCell ref="A31:E31"/>
    <mergeCell ref="A34:E34"/>
    <mergeCell ref="F34:G34"/>
    <mergeCell ref="H34:I34"/>
    <mergeCell ref="H32:I32"/>
    <mergeCell ref="H33:I33"/>
    <mergeCell ref="A38:E38"/>
    <mergeCell ref="F38:G38"/>
    <mergeCell ref="J19:K19"/>
    <mergeCell ref="J20:K20"/>
    <mergeCell ref="J21:K21"/>
    <mergeCell ref="J22:K22"/>
    <mergeCell ref="J23:K23"/>
    <mergeCell ref="J24:K24"/>
    <mergeCell ref="J25:K25"/>
    <mergeCell ref="J26:K26"/>
    <mergeCell ref="H38:I38"/>
    <mergeCell ref="A5:J5"/>
    <mergeCell ref="J31:K31"/>
    <mergeCell ref="J32:K32"/>
    <mergeCell ref="J33:K33"/>
    <mergeCell ref="J34:K34"/>
    <mergeCell ref="J27:K27"/>
    <mergeCell ref="J28:K28"/>
    <mergeCell ref="J29:K29"/>
    <mergeCell ref="J30:K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</mergeCells>
  <printOptions/>
  <pageMargins left="0.75" right="0.75" top="0.18" bottom="0.18" header="0.17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B1">
      <selection activeCell="H60" sqref="H60"/>
    </sheetView>
  </sheetViews>
  <sheetFormatPr defaultColWidth="9.140625" defaultRowHeight="12.75"/>
  <cols>
    <col min="1" max="1" width="51.140625" style="0" customWidth="1"/>
    <col min="2" max="2" width="16.421875" style="0" customWidth="1"/>
    <col min="3" max="3" width="12.28125" style="0" customWidth="1"/>
    <col min="4" max="4" width="21.57421875" style="0" customWidth="1"/>
    <col min="5" max="5" width="15.00390625" style="0" hidden="1" customWidth="1"/>
    <col min="6" max="6" width="15.00390625" style="0" bestFit="1" customWidth="1"/>
    <col min="7" max="7" width="15.00390625" style="0" customWidth="1"/>
    <col min="8" max="8" width="16.57421875" style="0" bestFit="1" customWidth="1"/>
  </cols>
  <sheetData>
    <row r="1" spans="1:9" ht="15.75" customHeight="1">
      <c r="A1" s="187" t="s">
        <v>297</v>
      </c>
      <c r="B1" s="187"/>
      <c r="C1" s="187"/>
      <c r="D1" s="187"/>
      <c r="E1" s="187"/>
      <c r="F1" s="187"/>
      <c r="G1" s="187"/>
      <c r="H1" s="187"/>
      <c r="I1" s="187"/>
    </row>
    <row r="2" spans="1:9" ht="15.75" customHeight="1">
      <c r="A2" s="187" t="s">
        <v>298</v>
      </c>
      <c r="B2" s="187"/>
      <c r="C2" s="187"/>
      <c r="D2" s="187"/>
      <c r="E2" s="187"/>
      <c r="F2" s="187"/>
      <c r="G2" s="187"/>
      <c r="H2" s="187"/>
      <c r="I2" s="187"/>
    </row>
    <row r="3" spans="1:9" ht="15.75">
      <c r="A3" s="54"/>
      <c r="B3" s="54"/>
      <c r="C3" s="54"/>
      <c r="D3" s="54"/>
      <c r="E3" s="54"/>
      <c r="F3" s="54"/>
      <c r="G3" s="54"/>
      <c r="H3" s="54"/>
      <c r="I3" s="54"/>
    </row>
    <row r="4" spans="1:9" ht="15.75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54"/>
      <c r="B5" s="54"/>
      <c r="C5" s="54"/>
      <c r="D5" s="54"/>
      <c r="E5" s="54"/>
      <c r="F5" s="54"/>
      <c r="G5" s="54"/>
      <c r="H5" s="54"/>
      <c r="I5" s="54"/>
    </row>
    <row r="6" spans="1:9" ht="15.75">
      <c r="A6" s="54"/>
      <c r="B6" s="54"/>
      <c r="C6" s="54"/>
      <c r="D6" s="54"/>
      <c r="E6" s="54"/>
      <c r="F6" s="54"/>
      <c r="G6" s="54"/>
      <c r="H6" s="54"/>
      <c r="I6" s="54"/>
    </row>
    <row r="7" spans="1:9" ht="15.75">
      <c r="A7" s="54"/>
      <c r="B7" s="54"/>
      <c r="C7" s="54"/>
      <c r="D7" s="54"/>
      <c r="E7" s="54"/>
      <c r="F7" s="54"/>
      <c r="G7" s="54"/>
      <c r="H7" s="54"/>
      <c r="I7" s="54"/>
    </row>
    <row r="8" spans="1:9" ht="15.75">
      <c r="A8" s="54"/>
      <c r="B8" s="54"/>
      <c r="C8" s="54"/>
      <c r="D8" s="54"/>
      <c r="E8" s="54"/>
      <c r="F8" s="54"/>
      <c r="G8" s="54"/>
      <c r="H8" s="54"/>
      <c r="I8" s="54"/>
    </row>
    <row r="9" spans="1:9" ht="15.75">
      <c r="A9" s="54"/>
      <c r="B9" s="54"/>
      <c r="C9" s="54"/>
      <c r="D9" s="54"/>
      <c r="E9" s="54"/>
      <c r="F9" s="54"/>
      <c r="G9" s="54"/>
      <c r="H9" s="54"/>
      <c r="I9" s="54"/>
    </row>
    <row r="10" spans="1:9" ht="15.7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5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5.7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5.75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15.75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15.75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15.7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5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5.7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5.7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5.7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5.7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5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5.7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5.75">
      <c r="A24" s="54"/>
      <c r="B24" s="55">
        <v>0.0001</v>
      </c>
      <c r="C24" s="54"/>
      <c r="D24" s="54"/>
      <c r="E24" s="54"/>
      <c r="F24" s="54"/>
      <c r="G24" s="54"/>
      <c r="H24" s="54"/>
      <c r="I24" s="54"/>
    </row>
    <row r="25" spans="1:9" ht="15.7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5.7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.7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5.75">
      <c r="A28" s="54"/>
      <c r="B28" s="54"/>
      <c r="C28" s="54"/>
      <c r="D28" s="54"/>
      <c r="E28" s="54"/>
      <c r="F28" s="54"/>
      <c r="G28" s="54"/>
      <c r="H28" s="54"/>
      <c r="I28" s="56">
        <v>0.0001</v>
      </c>
    </row>
    <row r="29" spans="1:9" ht="15.7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5.7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5.7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5.7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5.7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5.7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.7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5.75">
      <c r="A36" s="54"/>
      <c r="B36" s="183"/>
      <c r="C36" s="183"/>
      <c r="D36" s="184" t="s">
        <v>299</v>
      </c>
      <c r="E36" s="184"/>
      <c r="F36" s="184"/>
      <c r="G36" s="184"/>
      <c r="H36" s="184"/>
      <c r="I36" s="54"/>
    </row>
    <row r="37" spans="1:9" ht="15.75">
      <c r="A37" s="54"/>
      <c r="B37" s="183"/>
      <c r="C37" s="183"/>
      <c r="D37" s="185" t="s">
        <v>300</v>
      </c>
      <c r="E37" s="185"/>
      <c r="F37" s="185"/>
      <c r="G37" s="185"/>
      <c r="H37" s="54"/>
      <c r="I37" s="54"/>
    </row>
    <row r="38" spans="1:9" ht="15.75">
      <c r="A38" s="54"/>
      <c r="B38" s="183"/>
      <c r="C38" s="183"/>
      <c r="D38" s="184" t="s">
        <v>301</v>
      </c>
      <c r="E38" s="184"/>
      <c r="F38" s="184"/>
      <c r="G38" s="184"/>
      <c r="H38" s="184"/>
      <c r="I38" s="54"/>
    </row>
    <row r="39" spans="1:9" ht="15.75">
      <c r="A39" s="54"/>
      <c r="B39" s="183"/>
      <c r="C39" s="183"/>
      <c r="D39" s="185" t="s">
        <v>302</v>
      </c>
      <c r="E39" s="185"/>
      <c r="F39" s="185"/>
      <c r="G39" s="54"/>
      <c r="H39" s="54"/>
      <c r="I39" s="54"/>
    </row>
    <row r="40" spans="1:9" ht="15.75">
      <c r="A40" s="54"/>
      <c r="B40" s="54"/>
      <c r="C40" s="54"/>
      <c r="D40" s="54"/>
      <c r="E40" s="54"/>
      <c r="F40" s="54"/>
      <c r="G40" s="54"/>
      <c r="H40" s="54"/>
      <c r="I40" s="54"/>
    </row>
    <row r="41" spans="1:9" ht="15.75">
      <c r="A41" s="54"/>
      <c r="B41" s="54"/>
      <c r="C41" s="54"/>
      <c r="D41" s="54"/>
      <c r="E41" s="54"/>
      <c r="F41" s="54"/>
      <c r="G41" s="186"/>
      <c r="H41" s="186"/>
      <c r="I41" s="186"/>
    </row>
    <row r="42" spans="1:9" ht="15.75">
      <c r="A42" s="54"/>
      <c r="B42" s="54"/>
      <c r="C42" s="54"/>
      <c r="D42" s="54"/>
      <c r="E42" s="54"/>
      <c r="F42" s="54"/>
      <c r="G42" s="177" t="s">
        <v>303</v>
      </c>
      <c r="H42" s="177"/>
      <c r="I42" s="177"/>
    </row>
    <row r="45" spans="1:8" ht="18">
      <c r="A45" s="181" t="s">
        <v>196</v>
      </c>
      <c r="B45" s="181"/>
      <c r="C45" s="181"/>
      <c r="D45" s="181"/>
      <c r="E45" s="181"/>
      <c r="F45" s="181"/>
      <c r="G45" s="181"/>
      <c r="H45" s="181"/>
    </row>
    <row r="46" spans="1:8" ht="36.75" customHeight="1">
      <c r="A46" s="182" t="s">
        <v>195</v>
      </c>
      <c r="B46" s="182"/>
      <c r="C46" s="182"/>
      <c r="D46" s="182"/>
      <c r="E46" s="182"/>
      <c r="F46" s="182"/>
      <c r="G46" s="182"/>
      <c r="H46" s="182"/>
    </row>
    <row r="47" ht="13.5" thickBot="1"/>
    <row r="48" spans="5:8" ht="14.25" thickBot="1" thickTop="1">
      <c r="E48" s="49"/>
      <c r="F48" s="178" t="s">
        <v>194</v>
      </c>
      <c r="G48" s="179"/>
      <c r="H48" s="180"/>
    </row>
    <row r="49" spans="1:8" ht="25.5" customHeight="1" thickBot="1" thickTop="1">
      <c r="A49" s="29" t="s">
        <v>189</v>
      </c>
      <c r="B49" s="29" t="s">
        <v>190</v>
      </c>
      <c r="C49" s="29" t="s">
        <v>197</v>
      </c>
      <c r="D49" s="29" t="s">
        <v>198</v>
      </c>
      <c r="E49" s="29" t="s">
        <v>191</v>
      </c>
      <c r="F49" s="29" t="s">
        <v>192</v>
      </c>
      <c r="G49" s="29" t="s">
        <v>193</v>
      </c>
      <c r="H49" s="29" t="s">
        <v>296</v>
      </c>
    </row>
    <row r="50" spans="1:8" ht="13.5" thickTop="1">
      <c r="A50" s="26" t="s">
        <v>209</v>
      </c>
      <c r="B50" s="27">
        <v>100000</v>
      </c>
      <c r="C50" s="28">
        <v>0.0242</v>
      </c>
      <c r="D50" s="28" t="s">
        <v>199</v>
      </c>
      <c r="E50" s="27">
        <f>AMBRA!F34</f>
        <v>44844</v>
      </c>
      <c r="F50" s="50">
        <f>AMBRA!H34</f>
        <v>72388</v>
      </c>
      <c r="G50" s="50">
        <f>AMBRA!J34</f>
        <v>19779</v>
      </c>
      <c r="H50" s="50">
        <f>AMBRA!L34</f>
        <v>59883</v>
      </c>
    </row>
    <row r="51" spans="1:8" ht="24.75" customHeight="1">
      <c r="A51" s="23" t="s">
        <v>212</v>
      </c>
      <c r="B51" s="17">
        <v>100000</v>
      </c>
      <c r="C51" s="18">
        <v>0.03</v>
      </c>
      <c r="D51" s="18" t="s">
        <v>199</v>
      </c>
      <c r="E51" s="19">
        <f>'ANGELO PESCARINI SCUOLA ARTI E '!I31</f>
        <v>-26550</v>
      </c>
      <c r="F51" s="51">
        <f>'ANGELO PESCARINI SCUOLA ARTI E '!K31</f>
        <v>9996</v>
      </c>
      <c r="G51" s="51">
        <f>'ANGELO PESCARINI SCUOLA ARTI E '!M31</f>
        <v>5257</v>
      </c>
      <c r="H51" s="50">
        <f>'ANGELO PESCARINI SCUOLA ARTI E '!O31</f>
        <v>8943</v>
      </c>
    </row>
    <row r="52" spans="1:8" ht="12.75">
      <c r="A52" s="16" t="s">
        <v>210</v>
      </c>
      <c r="B52" s="17">
        <v>26200912</v>
      </c>
      <c r="C52" s="20">
        <v>5.2E-06</v>
      </c>
      <c r="D52" s="16" t="s">
        <v>200</v>
      </c>
      <c r="E52" s="17">
        <f>'BANCA ETICA'!F32</f>
        <v>30060</v>
      </c>
      <c r="F52" s="51">
        <f>'BANCA ETICA'!H32</f>
        <v>1032014</v>
      </c>
      <c r="G52" s="51">
        <f>'BANCA ETICA'!K32</f>
        <v>1490374</v>
      </c>
      <c r="H52" s="50">
        <f>'BANCA ETICA'!M32</f>
        <v>1645716</v>
      </c>
    </row>
    <row r="53" spans="1:8" ht="12.75">
      <c r="A53" s="16" t="s">
        <v>211</v>
      </c>
      <c r="B53" s="17">
        <v>120334</v>
      </c>
      <c r="C53" s="18">
        <v>0.0053</v>
      </c>
      <c r="D53" s="16" t="s">
        <v>200</v>
      </c>
      <c r="E53" s="17">
        <f>DELTA2000!F31</f>
        <v>206</v>
      </c>
      <c r="F53" s="50">
        <f>DELTA2000!H31</f>
        <v>2781</v>
      </c>
      <c r="G53" s="51">
        <f>DELTA2000!J31</f>
        <v>7691</v>
      </c>
      <c r="H53" s="50">
        <f>DELTA2000!L31</f>
        <v>4099</v>
      </c>
    </row>
    <row r="54" spans="1:8" ht="12.75">
      <c r="A54" s="16" t="s">
        <v>201</v>
      </c>
      <c r="B54" s="17">
        <v>1115013754</v>
      </c>
      <c r="C54" s="21">
        <v>0.000347389</v>
      </c>
      <c r="D54" s="16" t="s">
        <v>200</v>
      </c>
      <c r="E54" s="17">
        <f>HERA!F31</f>
        <v>50138161</v>
      </c>
      <c r="F54" s="50">
        <f>HERA!H31</f>
        <v>129854301</v>
      </c>
      <c r="G54" s="51">
        <f>HERA!J31</f>
        <v>92263331</v>
      </c>
      <c r="H54" s="50">
        <f>HERA!L32</f>
        <v>1115013754</v>
      </c>
    </row>
    <row r="55" spans="1:8" ht="12.75">
      <c r="A55" s="16" t="s">
        <v>44</v>
      </c>
      <c r="B55" s="17">
        <v>26000</v>
      </c>
      <c r="C55" s="18">
        <v>0.052</v>
      </c>
      <c r="D55" s="16" t="s">
        <v>200</v>
      </c>
      <c r="E55" s="17">
        <f>'LA ROMAGNOLA PROMOTION'!F31</f>
        <v>-6131</v>
      </c>
      <c r="F55" s="50">
        <f>'LA ROMAGNOLA PROMOTION'!H31</f>
        <v>6389</v>
      </c>
      <c r="G55" s="51">
        <f>'LA ROMAGNOLA PROMOTION'!J31</f>
        <v>-4435</v>
      </c>
      <c r="H55" s="50">
        <f>'LA ROMAGNOLA PROMOTION'!L31</f>
        <v>-9384</v>
      </c>
    </row>
    <row r="56" spans="1:8" ht="12.75">
      <c r="A56" s="16" t="s">
        <v>202</v>
      </c>
      <c r="B56" s="17">
        <v>18394000</v>
      </c>
      <c r="C56" s="22">
        <v>5.4E-05</v>
      </c>
      <c r="D56" s="16" t="s">
        <v>199</v>
      </c>
      <c r="E56" s="17">
        <f>'LEPIDA '!F31</f>
        <v>14674</v>
      </c>
      <c r="F56" s="50">
        <f>'LEPIDA '!H31</f>
        <v>183584</v>
      </c>
      <c r="G56" s="51">
        <f>'LEPIDA '!J31</f>
        <v>142412</v>
      </c>
      <c r="H56" s="50">
        <f>'LEPIDA '!L31</f>
        <v>430829</v>
      </c>
    </row>
    <row r="57" spans="1:8" ht="12.75">
      <c r="A57" s="16" t="s">
        <v>203</v>
      </c>
      <c r="B57" s="17">
        <v>774675</v>
      </c>
      <c r="C57" s="18">
        <v>0.002</v>
      </c>
      <c r="D57" s="16" t="s">
        <v>200</v>
      </c>
      <c r="E57" s="17">
        <f>'LUGO CATERING'!F31</f>
        <v>159361</v>
      </c>
      <c r="F57" s="50">
        <f>'LUGO CATERING'!H31</f>
        <v>429416</v>
      </c>
      <c r="G57" s="51">
        <f>'LUGO CATERING'!J31</f>
        <v>324259</v>
      </c>
      <c r="H57" s="50">
        <f>'LUGO CATERING'!L31</f>
        <v>437851</v>
      </c>
    </row>
    <row r="58" spans="1:8" ht="12.75">
      <c r="A58" s="23" t="s">
        <v>205</v>
      </c>
      <c r="B58" s="17">
        <v>375422521</v>
      </c>
      <c r="C58" s="18">
        <v>0.0075</v>
      </c>
      <c r="D58" s="16" t="s">
        <v>199</v>
      </c>
      <c r="E58" s="17">
        <f>'ROMAGNA ACQUE'!F31</f>
        <v>3587847</v>
      </c>
      <c r="F58" s="50">
        <f>'ROMAGNA ACQUE'!H31</f>
        <v>3988533</v>
      </c>
      <c r="G58" s="51">
        <f>'ROMAGNA ACQUE'!J31</f>
        <v>3630915</v>
      </c>
      <c r="H58" s="50">
        <f>'ROMAGNA ACQUE'!L31</f>
        <v>6073882</v>
      </c>
    </row>
    <row r="59" spans="1:8" ht="12.75">
      <c r="A59" s="16" t="s">
        <v>204</v>
      </c>
      <c r="B59" s="30">
        <v>25000000</v>
      </c>
      <c r="C59" s="20">
        <v>0.0008556</v>
      </c>
      <c r="D59" s="16" t="s">
        <v>199</v>
      </c>
      <c r="E59" s="24" t="s">
        <v>206</v>
      </c>
      <c r="F59" s="50">
        <f>'START ROMAGNA'!H31</f>
        <v>-106706</v>
      </c>
      <c r="G59" s="51">
        <v>-2411837</v>
      </c>
      <c r="H59" s="50">
        <v>-1941900</v>
      </c>
    </row>
    <row r="60" spans="1:8" ht="12.75">
      <c r="A60" s="16" t="s">
        <v>207</v>
      </c>
      <c r="B60" s="17">
        <v>2760000</v>
      </c>
      <c r="C60" s="18">
        <v>0.0003</v>
      </c>
      <c r="D60" s="16" t="s">
        <v>200</v>
      </c>
      <c r="E60" s="17">
        <f>STEPRA!F31</f>
        <v>86856</v>
      </c>
      <c r="F60" s="50">
        <f>STEPRA!H31</f>
        <v>55081</v>
      </c>
      <c r="G60" s="51">
        <f>STEPRA!J31</f>
        <v>39997</v>
      </c>
      <c r="H60" s="50">
        <f>STEPRA!L31</f>
        <v>-228561</v>
      </c>
    </row>
    <row r="61" spans="1:8" ht="12.75">
      <c r="A61" s="16" t="s">
        <v>208</v>
      </c>
      <c r="B61" s="25">
        <v>93932110</v>
      </c>
      <c r="C61" s="18">
        <v>0.087</v>
      </c>
      <c r="D61" s="16" t="s">
        <v>199</v>
      </c>
      <c r="E61" s="17">
        <f>TEAM!F31</f>
        <v>-433050</v>
      </c>
      <c r="F61" s="50">
        <f>TEAM!H31</f>
        <v>-423930</v>
      </c>
      <c r="G61" s="51">
        <f>TEAM!J31</f>
        <v>-47372</v>
      </c>
      <c r="H61" s="50">
        <f>TEAM!L31</f>
        <v>-259967</v>
      </c>
    </row>
    <row r="62" spans="3:8" ht="12.75">
      <c r="C62" s="15"/>
      <c r="E62" s="14"/>
      <c r="F62" s="52"/>
      <c r="G62" s="52"/>
      <c r="H62" s="10"/>
    </row>
    <row r="63" spans="1:8" ht="12.75">
      <c r="A63" s="53"/>
      <c r="C63" s="15"/>
      <c r="E63" s="14"/>
      <c r="F63" s="52"/>
      <c r="G63" s="52"/>
      <c r="H63" s="10"/>
    </row>
    <row r="64" spans="5:8" ht="12.75">
      <c r="E64" s="14"/>
      <c r="F64" s="52"/>
      <c r="G64" s="52"/>
      <c r="H64" s="10"/>
    </row>
    <row r="65" spans="5:8" ht="15.75" customHeight="1">
      <c r="E65" s="14"/>
      <c r="F65" s="52"/>
      <c r="G65" s="52"/>
      <c r="H65" s="10"/>
    </row>
    <row r="66" spans="5:7" ht="12.75" customHeight="1">
      <c r="E66" s="14"/>
      <c r="F66" s="14"/>
      <c r="G66" s="14"/>
    </row>
    <row r="67" spans="5:7" ht="12.75" customHeight="1">
      <c r="E67" s="14"/>
      <c r="F67" s="14"/>
      <c r="G67" s="14"/>
    </row>
  </sheetData>
  <mergeCells count="13">
    <mergeCell ref="A1:I1"/>
    <mergeCell ref="A2:I2"/>
    <mergeCell ref="B36:C37"/>
    <mergeCell ref="D36:H36"/>
    <mergeCell ref="D37:G37"/>
    <mergeCell ref="B38:C39"/>
    <mergeCell ref="D38:H38"/>
    <mergeCell ref="D39:F39"/>
    <mergeCell ref="G41:I41"/>
    <mergeCell ref="G42:I42"/>
    <mergeCell ref="F48:H48"/>
    <mergeCell ref="A45:H45"/>
    <mergeCell ref="A46:H46"/>
  </mergeCells>
  <printOptions/>
  <pageMargins left="0.17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4"/>
  <sheetViews>
    <sheetView workbookViewId="0" topLeftCell="A28">
      <selection activeCell="P29" sqref="P29"/>
    </sheetView>
  </sheetViews>
  <sheetFormatPr defaultColWidth="9.140625" defaultRowHeight="12.75"/>
  <cols>
    <col min="7" max="7" width="10.7109375" style="0" customWidth="1"/>
    <col min="8" max="8" width="13.57421875" style="0" customWidth="1"/>
    <col min="9" max="9" width="14.00390625" style="0" customWidth="1"/>
    <col min="10" max="10" width="12.28125" style="0" customWidth="1"/>
    <col min="11" max="11" width="11.421875" style="0" customWidth="1"/>
    <col min="12" max="12" width="21.140625" style="0" customWidth="1"/>
    <col min="13" max="13" width="10.7109375" style="0" bestFit="1" customWidth="1"/>
  </cols>
  <sheetData>
    <row r="2" spans="2:9" ht="12.75">
      <c r="B2" s="3" t="s">
        <v>36</v>
      </c>
      <c r="I2" s="6"/>
    </row>
    <row r="5" spans="1:10" ht="12.75">
      <c r="A5" s="77" t="s">
        <v>0</v>
      </c>
      <c r="B5" s="84"/>
      <c r="C5" s="84"/>
      <c r="D5" s="84"/>
      <c r="E5" s="84"/>
      <c r="F5" s="84"/>
      <c r="G5" s="84"/>
      <c r="H5" s="84"/>
      <c r="I5" s="84"/>
      <c r="J5" s="65"/>
    </row>
    <row r="6" spans="1:10" ht="15" customHeight="1">
      <c r="A6" s="59" t="s">
        <v>1</v>
      </c>
      <c r="B6" s="59"/>
      <c r="C6" s="59"/>
      <c r="D6" s="59"/>
      <c r="E6" s="83" t="s">
        <v>97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98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95">
        <v>2003</v>
      </c>
      <c r="F8" s="100"/>
      <c r="G8" s="100"/>
      <c r="H8" s="100"/>
      <c r="I8" s="100"/>
      <c r="J8" s="63"/>
    </row>
    <row r="9" spans="1:10" ht="15" customHeight="1">
      <c r="A9" s="59" t="s">
        <v>4</v>
      </c>
      <c r="B9" s="59"/>
      <c r="C9" s="59"/>
      <c r="D9" s="59"/>
      <c r="E9" s="59" t="s">
        <v>99</v>
      </c>
      <c r="F9" s="59"/>
      <c r="G9" s="59"/>
      <c r="H9" s="59"/>
      <c r="I9" s="59"/>
      <c r="J9" s="59"/>
    </row>
    <row r="12" spans="1:10" ht="12.75">
      <c r="A12" s="77" t="s">
        <v>6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 customHeight="1">
      <c r="A13" s="59" t="s">
        <v>7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64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48100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100</v>
      </c>
      <c r="F16" s="59"/>
      <c r="G16" s="59"/>
      <c r="H16" s="59"/>
      <c r="I16" s="59"/>
      <c r="J16" s="59"/>
    </row>
    <row r="18" spans="1:10" ht="12.75">
      <c r="A18" s="74" t="s">
        <v>71</v>
      </c>
      <c r="B18" s="74"/>
      <c r="C18" s="74"/>
      <c r="D18" s="74"/>
      <c r="E18" s="96" t="s">
        <v>184</v>
      </c>
      <c r="F18" s="96"/>
      <c r="G18" s="96"/>
      <c r="H18" s="96"/>
      <c r="I18" s="96"/>
      <c r="J18" s="96"/>
    </row>
    <row r="19" spans="1:10" ht="12.75">
      <c r="A19" s="74" t="s">
        <v>73</v>
      </c>
      <c r="B19" s="74"/>
      <c r="C19" s="74"/>
      <c r="D19" s="74"/>
      <c r="E19" s="96" t="s">
        <v>185</v>
      </c>
      <c r="F19" s="96"/>
      <c r="G19" s="96"/>
      <c r="H19" s="96"/>
      <c r="I19" s="96"/>
      <c r="J19" s="96"/>
    </row>
    <row r="20" spans="1:10" ht="12.75">
      <c r="A20" s="74" t="s">
        <v>75</v>
      </c>
      <c r="B20" s="74"/>
      <c r="C20" s="74"/>
      <c r="D20" s="74"/>
      <c r="E20" s="97" t="s">
        <v>186</v>
      </c>
      <c r="F20" s="96"/>
      <c r="G20" s="96"/>
      <c r="H20" s="96"/>
      <c r="I20" s="96"/>
      <c r="J20" s="96"/>
    </row>
    <row r="22" spans="1:12" ht="12.75">
      <c r="A22" s="77" t="s">
        <v>13</v>
      </c>
      <c r="B22" s="58"/>
      <c r="C22" s="58"/>
      <c r="D22" s="58"/>
      <c r="E22" s="58"/>
      <c r="F22" s="81" t="s">
        <v>32</v>
      </c>
      <c r="G22" s="78"/>
      <c r="H22" s="81" t="s">
        <v>33</v>
      </c>
      <c r="I22" s="82"/>
      <c r="J22" s="98">
        <v>2011</v>
      </c>
      <c r="K22" s="98"/>
      <c r="L22" s="37">
        <v>2012</v>
      </c>
    </row>
    <row r="23" spans="1:12" ht="28.5" customHeight="1">
      <c r="A23" s="59" t="s">
        <v>14</v>
      </c>
      <c r="B23" s="59"/>
      <c r="C23" s="59"/>
      <c r="D23" s="59"/>
      <c r="E23" s="59"/>
      <c r="F23" s="73" t="s">
        <v>31</v>
      </c>
      <c r="G23" s="73"/>
      <c r="H23" s="73" t="s">
        <v>31</v>
      </c>
      <c r="I23" s="73"/>
      <c r="J23" s="73" t="s">
        <v>31</v>
      </c>
      <c r="K23" s="93"/>
      <c r="L23" s="47" t="s">
        <v>31</v>
      </c>
    </row>
    <row r="24" spans="1:13" ht="15" customHeight="1">
      <c r="A24" s="59" t="s">
        <v>15</v>
      </c>
      <c r="B24" s="59"/>
      <c r="C24" s="59"/>
      <c r="D24" s="59"/>
      <c r="E24" s="59"/>
      <c r="F24" s="59" t="s">
        <v>187</v>
      </c>
      <c r="G24" s="59"/>
      <c r="H24" s="59" t="s">
        <v>101</v>
      </c>
      <c r="I24" s="59"/>
      <c r="J24" s="69">
        <v>446570</v>
      </c>
      <c r="K24" s="86"/>
      <c r="L24" s="43">
        <v>582242</v>
      </c>
      <c r="M24" s="45">
        <f>L24*F41</f>
        <v>14090.2564</v>
      </c>
    </row>
    <row r="25" spans="1:12" ht="15" customHeight="1">
      <c r="A25" s="59" t="s">
        <v>16</v>
      </c>
      <c r="B25" s="59"/>
      <c r="C25" s="59"/>
      <c r="D25" s="59"/>
      <c r="E25" s="59"/>
      <c r="F25" s="59" t="s">
        <v>96</v>
      </c>
      <c r="G25" s="59"/>
      <c r="H25" s="59" t="s">
        <v>96</v>
      </c>
      <c r="I25" s="59"/>
      <c r="J25" s="69">
        <v>100000</v>
      </c>
      <c r="K25" s="86"/>
      <c r="L25" s="43">
        <v>100000</v>
      </c>
    </row>
    <row r="26" spans="1:12" ht="15" customHeight="1">
      <c r="A26" s="59" t="s">
        <v>17</v>
      </c>
      <c r="B26" s="59"/>
      <c r="C26" s="59"/>
      <c r="D26" s="59"/>
      <c r="E26" s="59"/>
      <c r="F26" s="59" t="s">
        <v>102</v>
      </c>
      <c r="G26" s="59"/>
      <c r="H26" s="59" t="s">
        <v>103</v>
      </c>
      <c r="I26" s="59"/>
      <c r="J26" s="69">
        <v>41912</v>
      </c>
      <c r="K26" s="86"/>
      <c r="L26" s="43">
        <v>42901</v>
      </c>
    </row>
    <row r="27" spans="1:12" ht="15" customHeight="1">
      <c r="A27" s="59" t="s">
        <v>18</v>
      </c>
      <c r="B27" s="59"/>
      <c r="C27" s="59"/>
      <c r="D27" s="59"/>
      <c r="E27" s="59"/>
      <c r="F27" s="69">
        <v>-1</v>
      </c>
      <c r="G27" s="70"/>
      <c r="H27" s="95" t="s">
        <v>170</v>
      </c>
      <c r="I27" s="63"/>
      <c r="J27" s="69">
        <v>284879</v>
      </c>
      <c r="K27" s="86"/>
      <c r="L27" s="43">
        <v>379458</v>
      </c>
    </row>
    <row r="28" spans="1:12" ht="15" customHeight="1">
      <c r="A28" s="59" t="s">
        <v>19</v>
      </c>
      <c r="B28" s="59"/>
      <c r="C28" s="59"/>
      <c r="D28" s="59"/>
      <c r="E28" s="59"/>
      <c r="F28" s="69">
        <v>0</v>
      </c>
      <c r="G28" s="70"/>
      <c r="H28" s="69">
        <v>0</v>
      </c>
      <c r="I28" s="70"/>
      <c r="J28" s="69">
        <v>0</v>
      </c>
      <c r="K28" s="86"/>
      <c r="L28" s="43">
        <v>0</v>
      </c>
    </row>
    <row r="29" spans="1:12" ht="15" customHeight="1">
      <c r="A29" s="59" t="s">
        <v>20</v>
      </c>
      <c r="B29" s="59"/>
      <c r="C29" s="59"/>
      <c r="D29" s="59"/>
      <c r="E29" s="59"/>
      <c r="F29" s="69">
        <v>0</v>
      </c>
      <c r="G29" s="70"/>
      <c r="H29" s="69">
        <v>0</v>
      </c>
      <c r="I29" s="70"/>
      <c r="J29" s="69">
        <v>0</v>
      </c>
      <c r="K29" s="86"/>
      <c r="L29" s="43">
        <v>0</v>
      </c>
    </row>
    <row r="30" spans="1:12" ht="15" customHeight="1">
      <c r="A30" s="59" t="s">
        <v>21</v>
      </c>
      <c r="B30" s="59"/>
      <c r="C30" s="59"/>
      <c r="D30" s="59"/>
      <c r="E30" s="59"/>
      <c r="F30" s="69">
        <v>0</v>
      </c>
      <c r="G30" s="70"/>
      <c r="H30" s="69">
        <v>0</v>
      </c>
      <c r="I30" s="70"/>
      <c r="J30" s="69">
        <v>0</v>
      </c>
      <c r="K30" s="86"/>
      <c r="L30" s="43">
        <v>0</v>
      </c>
    </row>
    <row r="31" spans="1:12" ht="15" customHeight="1">
      <c r="A31" s="59" t="s">
        <v>22</v>
      </c>
      <c r="B31" s="59"/>
      <c r="C31" s="59"/>
      <c r="D31" s="59"/>
      <c r="E31" s="59"/>
      <c r="F31" s="69">
        <v>0</v>
      </c>
      <c r="G31" s="70"/>
      <c r="H31" s="69">
        <v>0</v>
      </c>
      <c r="I31" s="70"/>
      <c r="J31" s="69">
        <v>0</v>
      </c>
      <c r="K31" s="86"/>
      <c r="L31" s="43">
        <v>0</v>
      </c>
    </row>
    <row r="32" spans="1:12" ht="15" customHeight="1">
      <c r="A32" s="59" t="s">
        <v>23</v>
      </c>
      <c r="B32" s="59"/>
      <c r="C32" s="59"/>
      <c r="D32" s="59"/>
      <c r="E32" s="59"/>
      <c r="F32" s="66">
        <v>-1</v>
      </c>
      <c r="G32" s="66"/>
      <c r="H32" s="95" t="s">
        <v>170</v>
      </c>
      <c r="I32" s="63"/>
      <c r="J32" s="69">
        <v>284879</v>
      </c>
      <c r="K32" s="86"/>
      <c r="L32" s="43">
        <v>379458</v>
      </c>
    </row>
    <row r="33" spans="1:12" ht="15" customHeight="1">
      <c r="A33" s="59" t="s">
        <v>24</v>
      </c>
      <c r="B33" s="59"/>
      <c r="C33" s="59"/>
      <c r="D33" s="59"/>
      <c r="E33" s="59"/>
      <c r="F33" s="66"/>
      <c r="G33" s="66"/>
      <c r="H33" s="69">
        <v>0</v>
      </c>
      <c r="I33" s="70"/>
      <c r="J33" s="69">
        <v>0</v>
      </c>
      <c r="K33" s="86"/>
      <c r="L33" s="43">
        <v>0</v>
      </c>
    </row>
    <row r="34" spans="1:12" ht="15" customHeight="1">
      <c r="A34" s="59" t="s">
        <v>25</v>
      </c>
      <c r="B34" s="59"/>
      <c r="C34" s="59"/>
      <c r="D34" s="59"/>
      <c r="E34" s="59"/>
      <c r="F34" s="66">
        <v>44844</v>
      </c>
      <c r="G34" s="66"/>
      <c r="H34" s="69">
        <v>72388</v>
      </c>
      <c r="I34" s="70"/>
      <c r="J34" s="69">
        <v>19779</v>
      </c>
      <c r="K34" s="86"/>
      <c r="L34" s="43">
        <v>59883</v>
      </c>
    </row>
    <row r="35" spans="1:12" ht="15" customHeight="1">
      <c r="A35" s="59" t="s">
        <v>26</v>
      </c>
      <c r="B35" s="59"/>
      <c r="C35" s="59"/>
      <c r="D35" s="59"/>
      <c r="E35" s="59"/>
      <c r="F35" s="89"/>
      <c r="G35" s="89"/>
      <c r="H35" s="89"/>
      <c r="I35" s="89"/>
      <c r="J35" s="87"/>
      <c r="K35" s="88"/>
      <c r="L35" s="42"/>
    </row>
    <row r="36" spans="1:12" ht="26.25" customHeight="1">
      <c r="A36" s="75" t="s">
        <v>27</v>
      </c>
      <c r="B36" s="59"/>
      <c r="C36" s="59"/>
      <c r="D36" s="59"/>
      <c r="E36" s="59"/>
      <c r="F36" s="59"/>
      <c r="G36" s="59"/>
      <c r="H36" s="59"/>
      <c r="I36" s="59"/>
      <c r="J36" s="69"/>
      <c r="K36" s="86"/>
      <c r="L36" s="42"/>
    </row>
    <row r="37" spans="1:12" ht="24.75" customHeight="1">
      <c r="A37" s="75" t="s">
        <v>28</v>
      </c>
      <c r="B37" s="59"/>
      <c r="C37" s="59"/>
      <c r="D37" s="59"/>
      <c r="E37" s="59"/>
      <c r="F37" s="59"/>
      <c r="G37" s="59"/>
      <c r="H37" s="59"/>
      <c r="I37" s="59"/>
      <c r="J37" s="69"/>
      <c r="K37" s="86"/>
      <c r="L37" s="42"/>
    </row>
    <row r="39" spans="11:14" ht="12.75">
      <c r="K39" s="7"/>
      <c r="L39" s="7"/>
      <c r="M39" s="7"/>
      <c r="N39" s="7"/>
    </row>
    <row r="40" spans="1:14" ht="12.75">
      <c r="A40" s="77" t="s">
        <v>29</v>
      </c>
      <c r="B40" s="78"/>
      <c r="C40" s="78"/>
      <c r="D40" s="78"/>
      <c r="E40" s="78"/>
      <c r="F40" s="77" t="s">
        <v>34</v>
      </c>
      <c r="G40" s="79"/>
      <c r="H40" s="78" t="s">
        <v>188</v>
      </c>
      <c r="I40" s="79"/>
      <c r="K40" s="8"/>
      <c r="L40" s="8"/>
      <c r="M40" s="8"/>
      <c r="N40" s="7"/>
    </row>
    <row r="41" spans="1:14" ht="15" customHeight="1">
      <c r="A41" s="64" t="s">
        <v>30</v>
      </c>
      <c r="B41" s="58"/>
      <c r="C41" s="58"/>
      <c r="D41" s="58"/>
      <c r="E41" s="65"/>
      <c r="F41" s="76">
        <v>0.0242</v>
      </c>
      <c r="G41" s="65"/>
      <c r="H41" s="91">
        <v>2420</v>
      </c>
      <c r="I41" s="92"/>
      <c r="K41" s="8"/>
      <c r="L41" s="8"/>
      <c r="M41" s="8"/>
      <c r="N41" s="7"/>
    </row>
    <row r="43" spans="1:12" ht="12.75">
      <c r="A43" s="94" t="s">
        <v>168</v>
      </c>
      <c r="B43" s="82"/>
      <c r="C43" s="82"/>
      <c r="D43" s="58"/>
      <c r="E43" s="58"/>
      <c r="F43" s="58"/>
      <c r="G43" s="65"/>
      <c r="H43" s="90">
        <v>2010</v>
      </c>
      <c r="I43" s="90"/>
      <c r="J43" s="90">
        <v>2011</v>
      </c>
      <c r="K43" s="90"/>
      <c r="L43" s="37">
        <v>2012</v>
      </c>
    </row>
    <row r="44" spans="1:12" ht="12.75">
      <c r="A44" s="64" t="s">
        <v>169</v>
      </c>
      <c r="B44" s="58"/>
      <c r="C44" s="58"/>
      <c r="D44" s="58"/>
      <c r="E44" s="58"/>
      <c r="F44" s="58"/>
      <c r="G44" s="65"/>
      <c r="H44" s="71">
        <v>165645</v>
      </c>
      <c r="I44" s="72"/>
      <c r="J44" s="71">
        <v>205827</v>
      </c>
      <c r="K44" s="72"/>
      <c r="L44" s="44">
        <v>192809</v>
      </c>
    </row>
  </sheetData>
  <mergeCells count="100">
    <mergeCell ref="A8:D8"/>
    <mergeCell ref="E8:J8"/>
    <mergeCell ref="A9:D9"/>
    <mergeCell ref="A18:D18"/>
    <mergeCell ref="E18:J18"/>
    <mergeCell ref="E9:J9"/>
    <mergeCell ref="A12:J12"/>
    <mergeCell ref="A13:D13"/>
    <mergeCell ref="E13:J13"/>
    <mergeCell ref="A14:D14"/>
    <mergeCell ref="A6:D6"/>
    <mergeCell ref="E6:J6"/>
    <mergeCell ref="A7:D7"/>
    <mergeCell ref="E7:J7"/>
    <mergeCell ref="E14:J14"/>
    <mergeCell ref="A15:D15"/>
    <mergeCell ref="E15:J15"/>
    <mergeCell ref="A16:D16"/>
    <mergeCell ref="E16:J16"/>
    <mergeCell ref="A22:E22"/>
    <mergeCell ref="F22:G22"/>
    <mergeCell ref="H22:I22"/>
    <mergeCell ref="A19:D19"/>
    <mergeCell ref="A20:D20"/>
    <mergeCell ref="E19:J19"/>
    <mergeCell ref="E20:J20"/>
    <mergeCell ref="J22:K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6:E36"/>
    <mergeCell ref="F36:G36"/>
    <mergeCell ref="H36:I36"/>
    <mergeCell ref="A33:E33"/>
    <mergeCell ref="F33:G33"/>
    <mergeCell ref="H33:I33"/>
    <mergeCell ref="A34:E34"/>
    <mergeCell ref="F34:G34"/>
    <mergeCell ref="H34:I34"/>
    <mergeCell ref="A37:E37"/>
    <mergeCell ref="F37:G37"/>
    <mergeCell ref="A43:G43"/>
    <mergeCell ref="H43:I43"/>
    <mergeCell ref="A44:G44"/>
    <mergeCell ref="A40:E40"/>
    <mergeCell ref="F40:G40"/>
    <mergeCell ref="A41:E41"/>
    <mergeCell ref="F41:G41"/>
    <mergeCell ref="J36:K36"/>
    <mergeCell ref="J23:K23"/>
    <mergeCell ref="J24:K24"/>
    <mergeCell ref="J25:K25"/>
    <mergeCell ref="J31:K31"/>
    <mergeCell ref="J26:K26"/>
    <mergeCell ref="J27:K27"/>
    <mergeCell ref="J28:K28"/>
    <mergeCell ref="J43:K43"/>
    <mergeCell ref="H44:I44"/>
    <mergeCell ref="J44:K44"/>
    <mergeCell ref="H37:I37"/>
    <mergeCell ref="J37:K37"/>
    <mergeCell ref="H40:I40"/>
    <mergeCell ref="H41:I41"/>
    <mergeCell ref="A5:J5"/>
    <mergeCell ref="J33:K33"/>
    <mergeCell ref="J34:K34"/>
    <mergeCell ref="J35:K35"/>
    <mergeCell ref="J29:K29"/>
    <mergeCell ref="J30:K30"/>
    <mergeCell ref="J32:K32"/>
    <mergeCell ref="A35:E35"/>
    <mergeCell ref="F35:G35"/>
    <mergeCell ref="H35:I35"/>
  </mergeCells>
  <hyperlinks>
    <hyperlink ref="E20" r:id="rId1" display="info@ambra.ra.it"/>
  </hyperlinks>
  <printOptions/>
  <pageMargins left="0.75" right="0.75" top="0.17" bottom="0.16" header="0.17" footer="0.16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2:P41"/>
  <sheetViews>
    <sheetView workbookViewId="0" topLeftCell="D22">
      <selection activeCell="P29" sqref="P29"/>
    </sheetView>
  </sheetViews>
  <sheetFormatPr defaultColWidth="9.140625" defaultRowHeight="12.75"/>
  <cols>
    <col min="10" max="10" width="10.421875" style="0" customWidth="1"/>
    <col min="12" max="12" width="14.28125" style="0" customWidth="1"/>
    <col min="14" max="14" width="11.421875" style="0" customWidth="1"/>
    <col min="16" max="16" width="11.421875" style="0" customWidth="1"/>
  </cols>
  <sheetData>
    <row r="2" spans="5:9" ht="12.75">
      <c r="E2" s="103" t="s">
        <v>37</v>
      </c>
      <c r="F2" s="103"/>
      <c r="G2" s="103"/>
      <c r="H2" s="103"/>
      <c r="I2" s="103"/>
    </row>
    <row r="5" spans="4:13" ht="12.75">
      <c r="D5" s="77" t="s">
        <v>0</v>
      </c>
      <c r="E5" s="84"/>
      <c r="F5" s="84"/>
      <c r="G5" s="84"/>
      <c r="H5" s="84"/>
      <c r="I5" s="84"/>
      <c r="J5" s="84"/>
      <c r="K5" s="84"/>
      <c r="L5" s="84"/>
      <c r="M5" s="65"/>
    </row>
    <row r="6" spans="4:13" ht="15" customHeight="1">
      <c r="D6" s="59" t="s">
        <v>1</v>
      </c>
      <c r="E6" s="59"/>
      <c r="F6" s="59"/>
      <c r="G6" s="59"/>
      <c r="H6" s="83" t="s">
        <v>91</v>
      </c>
      <c r="I6" s="59"/>
      <c r="J6" s="59"/>
      <c r="K6" s="59"/>
      <c r="L6" s="59"/>
      <c r="M6" s="59"/>
    </row>
    <row r="7" spans="4:13" ht="15" customHeight="1">
      <c r="D7" s="59" t="s">
        <v>2</v>
      </c>
      <c r="E7" s="59"/>
      <c r="F7" s="59"/>
      <c r="G7" s="59"/>
      <c r="H7" s="59" t="s">
        <v>92</v>
      </c>
      <c r="I7" s="59"/>
      <c r="J7" s="59"/>
      <c r="K7" s="59"/>
      <c r="L7" s="59"/>
      <c r="M7" s="59"/>
    </row>
    <row r="8" spans="4:13" ht="15" customHeight="1">
      <c r="D8" s="59" t="s">
        <v>3</v>
      </c>
      <c r="E8" s="59"/>
      <c r="F8" s="59"/>
      <c r="G8" s="59"/>
      <c r="H8" s="95">
        <v>2009</v>
      </c>
      <c r="I8" s="100"/>
      <c r="J8" s="100"/>
      <c r="K8" s="100"/>
      <c r="L8" s="100"/>
      <c r="M8" s="63"/>
    </row>
    <row r="9" spans="4:13" ht="15" customHeight="1">
      <c r="D9" s="59" t="s">
        <v>4</v>
      </c>
      <c r="E9" s="59"/>
      <c r="F9" s="59"/>
      <c r="G9" s="59"/>
      <c r="H9" s="59" t="s">
        <v>93</v>
      </c>
      <c r="I9" s="59"/>
      <c r="J9" s="59"/>
      <c r="K9" s="59"/>
      <c r="L9" s="59"/>
      <c r="M9" s="59"/>
    </row>
    <row r="12" spans="4:13" ht="12.75">
      <c r="D12" s="77" t="s">
        <v>6</v>
      </c>
      <c r="E12" s="84"/>
      <c r="F12" s="84"/>
      <c r="G12" s="84"/>
      <c r="H12" s="84"/>
      <c r="I12" s="84"/>
      <c r="J12" s="84"/>
      <c r="K12" s="84"/>
      <c r="L12" s="84"/>
      <c r="M12" s="85"/>
    </row>
    <row r="13" spans="4:13" ht="15" customHeight="1">
      <c r="D13" s="59" t="s">
        <v>7</v>
      </c>
      <c r="E13" s="59"/>
      <c r="F13" s="59"/>
      <c r="G13" s="59"/>
      <c r="H13" s="59" t="s">
        <v>64</v>
      </c>
      <c r="I13" s="59"/>
      <c r="J13" s="59"/>
      <c r="K13" s="59"/>
      <c r="L13" s="59"/>
      <c r="M13" s="59"/>
    </row>
    <row r="14" spans="4:13" ht="15" customHeight="1">
      <c r="D14" s="59" t="s">
        <v>8</v>
      </c>
      <c r="E14" s="59"/>
      <c r="F14" s="59"/>
      <c r="G14" s="59"/>
      <c r="H14" s="59" t="s">
        <v>64</v>
      </c>
      <c r="I14" s="59"/>
      <c r="J14" s="59"/>
      <c r="K14" s="59"/>
      <c r="L14" s="59"/>
      <c r="M14" s="59"/>
    </row>
    <row r="15" spans="4:13" ht="15" customHeight="1">
      <c r="D15" s="59" t="s">
        <v>9</v>
      </c>
      <c r="E15" s="59"/>
      <c r="F15" s="59"/>
      <c r="G15" s="59"/>
      <c r="H15" s="99">
        <v>48100</v>
      </c>
      <c r="I15" s="100"/>
      <c r="J15" s="100"/>
      <c r="K15" s="100"/>
      <c r="L15" s="100"/>
      <c r="M15" s="63"/>
    </row>
    <row r="16" spans="4:13" ht="15" customHeight="1">
      <c r="D16" s="59" t="s">
        <v>10</v>
      </c>
      <c r="E16" s="59"/>
      <c r="F16" s="59"/>
      <c r="G16" s="59"/>
      <c r="H16" s="59" t="s">
        <v>94</v>
      </c>
      <c r="I16" s="59"/>
      <c r="J16" s="59"/>
      <c r="K16" s="59"/>
      <c r="L16" s="59"/>
      <c r="M16" s="59"/>
    </row>
    <row r="19" spans="4:16" ht="12.75">
      <c r="D19" s="77" t="s">
        <v>13</v>
      </c>
      <c r="E19" s="58"/>
      <c r="F19" s="58"/>
      <c r="G19" s="58"/>
      <c r="H19" s="58"/>
      <c r="I19" s="81" t="s">
        <v>32</v>
      </c>
      <c r="J19" s="78"/>
      <c r="K19" s="81" t="s">
        <v>33</v>
      </c>
      <c r="L19" s="82"/>
      <c r="M19" s="90">
        <v>2011</v>
      </c>
      <c r="N19" s="90"/>
      <c r="O19" s="90">
        <v>2012</v>
      </c>
      <c r="P19" s="90"/>
    </row>
    <row r="20" spans="4:16" ht="24.75" customHeight="1">
      <c r="D20" s="59" t="s">
        <v>14</v>
      </c>
      <c r="E20" s="59"/>
      <c r="F20" s="59"/>
      <c r="G20" s="59"/>
      <c r="H20" s="59"/>
      <c r="I20" s="73" t="s">
        <v>31</v>
      </c>
      <c r="J20" s="73"/>
      <c r="K20" s="73" t="s">
        <v>31</v>
      </c>
      <c r="L20" s="73"/>
      <c r="M20" s="73" t="s">
        <v>31</v>
      </c>
      <c r="N20" s="73"/>
      <c r="O20" s="73" t="s">
        <v>31</v>
      </c>
      <c r="P20" s="73"/>
    </row>
    <row r="21" spans="4:16" ht="15" customHeight="1">
      <c r="D21" s="59" t="s">
        <v>15</v>
      </c>
      <c r="E21" s="59"/>
      <c r="F21" s="59"/>
      <c r="G21" s="59"/>
      <c r="H21" s="59"/>
      <c r="I21" s="104" t="s">
        <v>95</v>
      </c>
      <c r="J21" s="104"/>
      <c r="K21" s="104" t="s">
        <v>165</v>
      </c>
      <c r="L21" s="104"/>
      <c r="M21" s="69">
        <v>219910</v>
      </c>
      <c r="N21" s="70"/>
      <c r="O21" s="69">
        <v>228852</v>
      </c>
      <c r="P21" s="70"/>
    </row>
    <row r="22" spans="4:16" ht="15" customHeight="1">
      <c r="D22" s="59" t="s">
        <v>16</v>
      </c>
      <c r="E22" s="59"/>
      <c r="F22" s="59"/>
      <c r="G22" s="59"/>
      <c r="H22" s="59"/>
      <c r="I22" s="104" t="s">
        <v>96</v>
      </c>
      <c r="J22" s="104"/>
      <c r="K22" s="104" t="s">
        <v>96</v>
      </c>
      <c r="L22" s="104"/>
      <c r="M22" s="69">
        <v>100000</v>
      </c>
      <c r="N22" s="70"/>
      <c r="O22" s="69">
        <v>100000</v>
      </c>
      <c r="P22" s="70"/>
    </row>
    <row r="23" spans="4:16" ht="15" customHeight="1">
      <c r="D23" s="59" t="s">
        <v>17</v>
      </c>
      <c r="E23" s="59"/>
      <c r="F23" s="59"/>
      <c r="G23" s="59"/>
      <c r="H23" s="59"/>
      <c r="I23" s="105" t="s">
        <v>164</v>
      </c>
      <c r="J23" s="102"/>
      <c r="K23" s="104" t="s">
        <v>166</v>
      </c>
      <c r="L23" s="104"/>
      <c r="M23" s="69">
        <v>114201</v>
      </c>
      <c r="N23" s="70"/>
      <c r="O23" s="69">
        <v>119908</v>
      </c>
      <c r="P23" s="70"/>
    </row>
    <row r="24" spans="4:16" ht="15" customHeight="1">
      <c r="D24" s="59" t="s">
        <v>18</v>
      </c>
      <c r="E24" s="59"/>
      <c r="F24" s="59"/>
      <c r="G24" s="59"/>
      <c r="H24" s="59"/>
      <c r="I24" s="69">
        <v>0</v>
      </c>
      <c r="J24" s="70"/>
      <c r="K24" s="69">
        <v>1</v>
      </c>
      <c r="L24" s="70"/>
      <c r="M24" s="69">
        <v>2</v>
      </c>
      <c r="N24" s="70"/>
      <c r="O24" s="69">
        <v>1</v>
      </c>
      <c r="P24" s="70"/>
    </row>
    <row r="25" spans="4:16" ht="15" customHeight="1">
      <c r="D25" s="59" t="s">
        <v>19</v>
      </c>
      <c r="E25" s="59"/>
      <c r="F25" s="59"/>
      <c r="G25" s="59"/>
      <c r="H25" s="59"/>
      <c r="I25" s="69">
        <v>0</v>
      </c>
      <c r="J25" s="70"/>
      <c r="K25" s="69">
        <v>0</v>
      </c>
      <c r="L25" s="70"/>
      <c r="M25" s="69">
        <v>0</v>
      </c>
      <c r="N25" s="70"/>
      <c r="O25" s="69"/>
      <c r="P25" s="70"/>
    </row>
    <row r="26" spans="4:16" ht="15" customHeight="1">
      <c r="D26" s="59" t="s">
        <v>20</v>
      </c>
      <c r="E26" s="59"/>
      <c r="F26" s="59"/>
      <c r="G26" s="59"/>
      <c r="H26" s="59"/>
      <c r="I26" s="69">
        <v>0</v>
      </c>
      <c r="J26" s="70"/>
      <c r="K26" s="69">
        <v>0</v>
      </c>
      <c r="L26" s="70"/>
      <c r="M26" s="69">
        <v>0</v>
      </c>
      <c r="N26" s="70"/>
      <c r="O26" s="69"/>
      <c r="P26" s="70"/>
    </row>
    <row r="27" spans="4:16" ht="15" customHeight="1">
      <c r="D27" s="59" t="s">
        <v>21</v>
      </c>
      <c r="E27" s="59"/>
      <c r="F27" s="59"/>
      <c r="G27" s="59"/>
      <c r="H27" s="59"/>
      <c r="I27" s="69">
        <v>0</v>
      </c>
      <c r="J27" s="70"/>
      <c r="K27" s="69">
        <v>0</v>
      </c>
      <c r="L27" s="70"/>
      <c r="M27" s="69">
        <v>0</v>
      </c>
      <c r="N27" s="70"/>
      <c r="O27" s="69"/>
      <c r="P27" s="70"/>
    </row>
    <row r="28" spans="4:16" ht="15" customHeight="1">
      <c r="D28" s="59" t="s">
        <v>22</v>
      </c>
      <c r="E28" s="59"/>
      <c r="F28" s="59"/>
      <c r="G28" s="59"/>
      <c r="H28" s="59"/>
      <c r="I28" s="69">
        <v>0</v>
      </c>
      <c r="J28" s="70"/>
      <c r="K28" s="69">
        <v>0</v>
      </c>
      <c r="L28" s="70"/>
      <c r="M28" s="69">
        <v>0</v>
      </c>
      <c r="N28" s="70"/>
      <c r="O28" s="69"/>
      <c r="P28" s="70"/>
    </row>
    <row r="29" spans="4:16" ht="15" customHeight="1">
      <c r="D29" s="59" t="s">
        <v>23</v>
      </c>
      <c r="E29" s="59"/>
      <c r="F29" s="59"/>
      <c r="G29" s="59"/>
      <c r="H29" s="59"/>
      <c r="I29" s="69">
        <v>0</v>
      </c>
      <c r="J29" s="70"/>
      <c r="K29" s="69">
        <v>1</v>
      </c>
      <c r="L29" s="70"/>
      <c r="M29" s="69">
        <v>2</v>
      </c>
      <c r="N29" s="70"/>
      <c r="O29" s="69"/>
      <c r="P29" s="70"/>
    </row>
    <row r="30" spans="4:16" ht="15" customHeight="1">
      <c r="D30" s="59" t="s">
        <v>24</v>
      </c>
      <c r="E30" s="59"/>
      <c r="F30" s="59"/>
      <c r="G30" s="59"/>
      <c r="H30" s="59"/>
      <c r="I30" s="69">
        <v>0</v>
      </c>
      <c r="J30" s="70"/>
      <c r="K30" s="69">
        <v>0</v>
      </c>
      <c r="L30" s="70"/>
      <c r="M30" s="69">
        <v>0</v>
      </c>
      <c r="N30" s="70"/>
      <c r="O30" s="69"/>
      <c r="P30" s="70"/>
    </row>
    <row r="31" spans="4:16" ht="15" customHeight="1">
      <c r="D31" s="59" t="s">
        <v>25</v>
      </c>
      <c r="E31" s="59"/>
      <c r="F31" s="59"/>
      <c r="G31" s="59"/>
      <c r="H31" s="59"/>
      <c r="I31" s="101">
        <v>-26550</v>
      </c>
      <c r="J31" s="102"/>
      <c r="K31" s="101">
        <v>9996</v>
      </c>
      <c r="L31" s="102"/>
      <c r="M31" s="101">
        <v>5257</v>
      </c>
      <c r="N31" s="102"/>
      <c r="O31" s="101">
        <v>8943</v>
      </c>
      <c r="P31" s="102"/>
    </row>
    <row r="32" spans="4:16" ht="15" customHeight="1">
      <c r="D32" s="59" t="s">
        <v>26</v>
      </c>
      <c r="E32" s="59"/>
      <c r="F32" s="59"/>
      <c r="G32" s="59"/>
      <c r="H32" s="59"/>
      <c r="I32" s="59"/>
      <c r="J32" s="59"/>
      <c r="K32" s="59"/>
      <c r="L32" s="59"/>
      <c r="M32" s="71"/>
      <c r="N32" s="72"/>
      <c r="O32" s="71"/>
      <c r="P32" s="72"/>
    </row>
    <row r="33" spans="4:16" ht="26.25" customHeight="1">
      <c r="D33" s="75" t="s">
        <v>27</v>
      </c>
      <c r="E33" s="59"/>
      <c r="F33" s="59"/>
      <c r="G33" s="59"/>
      <c r="H33" s="59"/>
      <c r="I33" s="59"/>
      <c r="J33" s="59"/>
      <c r="K33" s="59"/>
      <c r="L33" s="59"/>
      <c r="M33" s="71"/>
      <c r="N33" s="72"/>
      <c r="O33" s="71"/>
      <c r="P33" s="72"/>
    </row>
    <row r="34" spans="4:16" ht="25.5" customHeight="1">
      <c r="D34" s="75" t="s">
        <v>28</v>
      </c>
      <c r="E34" s="59"/>
      <c r="F34" s="59"/>
      <c r="G34" s="59"/>
      <c r="H34" s="59"/>
      <c r="I34" s="59"/>
      <c r="J34" s="59"/>
      <c r="K34" s="59"/>
      <c r="L34" s="59"/>
      <c r="M34" s="71"/>
      <c r="N34" s="72"/>
      <c r="O34" s="71"/>
      <c r="P34" s="72"/>
    </row>
    <row r="37" spans="4:12" ht="12.75">
      <c r="D37" s="77" t="s">
        <v>29</v>
      </c>
      <c r="E37" s="78"/>
      <c r="F37" s="78"/>
      <c r="G37" s="78"/>
      <c r="H37" s="78"/>
      <c r="I37" s="77" t="s">
        <v>34</v>
      </c>
      <c r="J37" s="79"/>
      <c r="K37" s="78" t="s">
        <v>188</v>
      </c>
      <c r="L37" s="79"/>
    </row>
    <row r="38" spans="4:12" ht="15" customHeight="1">
      <c r="D38" s="64" t="s">
        <v>30</v>
      </c>
      <c r="E38" s="58"/>
      <c r="F38" s="58"/>
      <c r="G38" s="58"/>
      <c r="H38" s="65"/>
      <c r="I38" s="76">
        <v>0.03</v>
      </c>
      <c r="J38" s="65"/>
      <c r="K38" s="69">
        <v>3000</v>
      </c>
      <c r="L38" s="70"/>
    </row>
    <row r="40" spans="4:16" ht="12.75">
      <c r="D40" s="94" t="s">
        <v>168</v>
      </c>
      <c r="E40" s="82"/>
      <c r="F40" s="82"/>
      <c r="G40" s="58"/>
      <c r="H40" s="58"/>
      <c r="I40" s="58"/>
      <c r="J40" s="65"/>
      <c r="K40" s="90">
        <v>2010</v>
      </c>
      <c r="L40" s="90"/>
      <c r="M40" s="90">
        <v>2011</v>
      </c>
      <c r="N40" s="90"/>
      <c r="O40" s="60">
        <v>2012</v>
      </c>
      <c r="P40" s="61"/>
    </row>
    <row r="41" spans="4:16" ht="12.75">
      <c r="D41" s="64" t="s">
        <v>169</v>
      </c>
      <c r="E41" s="58"/>
      <c r="F41" s="58"/>
      <c r="G41" s="58"/>
      <c r="H41" s="58"/>
      <c r="I41" s="58"/>
      <c r="J41" s="65"/>
      <c r="K41" s="69">
        <v>1328041</v>
      </c>
      <c r="L41" s="70"/>
      <c r="M41" s="69">
        <v>1393917</v>
      </c>
      <c r="N41" s="70"/>
      <c r="O41" s="69">
        <v>1390607</v>
      </c>
      <c r="P41" s="70"/>
    </row>
  </sheetData>
  <mergeCells count="113">
    <mergeCell ref="O40:P40"/>
    <mergeCell ref="O41:P41"/>
    <mergeCell ref="O31:P31"/>
    <mergeCell ref="O32:P32"/>
    <mergeCell ref="O33:P33"/>
    <mergeCell ref="O34:P34"/>
    <mergeCell ref="O27:P27"/>
    <mergeCell ref="O28:P28"/>
    <mergeCell ref="O29:P29"/>
    <mergeCell ref="O30:P30"/>
    <mergeCell ref="O23:P23"/>
    <mergeCell ref="O24:P24"/>
    <mergeCell ref="O25:P25"/>
    <mergeCell ref="O26:P26"/>
    <mergeCell ref="O19:P19"/>
    <mergeCell ref="O20:P20"/>
    <mergeCell ref="O21:P21"/>
    <mergeCell ref="O22:P22"/>
    <mergeCell ref="D8:G8"/>
    <mergeCell ref="H8:M8"/>
    <mergeCell ref="D9:G9"/>
    <mergeCell ref="D6:G6"/>
    <mergeCell ref="H6:M6"/>
    <mergeCell ref="D7:G7"/>
    <mergeCell ref="H7:M7"/>
    <mergeCell ref="H9:M9"/>
    <mergeCell ref="D12:M12"/>
    <mergeCell ref="D13:G13"/>
    <mergeCell ref="H13:M13"/>
    <mergeCell ref="D14:G14"/>
    <mergeCell ref="H14:M14"/>
    <mergeCell ref="D15:G15"/>
    <mergeCell ref="H15:M15"/>
    <mergeCell ref="D16:G16"/>
    <mergeCell ref="H16:M16"/>
    <mergeCell ref="D19:H19"/>
    <mergeCell ref="I19:J19"/>
    <mergeCell ref="K19:L19"/>
    <mergeCell ref="M19:N19"/>
    <mergeCell ref="D20:H20"/>
    <mergeCell ref="I20:J20"/>
    <mergeCell ref="K20:L20"/>
    <mergeCell ref="D21:H21"/>
    <mergeCell ref="I21:J21"/>
    <mergeCell ref="K21:L21"/>
    <mergeCell ref="D22:H22"/>
    <mergeCell ref="I22:J22"/>
    <mergeCell ref="K22:L22"/>
    <mergeCell ref="D23:H23"/>
    <mergeCell ref="I23:J23"/>
    <mergeCell ref="K23:L23"/>
    <mergeCell ref="D24:H24"/>
    <mergeCell ref="I24:J24"/>
    <mergeCell ref="K24:L24"/>
    <mergeCell ref="D25:H25"/>
    <mergeCell ref="I25:J25"/>
    <mergeCell ref="K25:L25"/>
    <mergeCell ref="D26:H26"/>
    <mergeCell ref="I26:J26"/>
    <mergeCell ref="K26:L26"/>
    <mergeCell ref="D27:H27"/>
    <mergeCell ref="I27:J27"/>
    <mergeCell ref="K27:L27"/>
    <mergeCell ref="D28:H28"/>
    <mergeCell ref="I28:J28"/>
    <mergeCell ref="K28:L28"/>
    <mergeCell ref="I29:J29"/>
    <mergeCell ref="K29:L29"/>
    <mergeCell ref="I32:J32"/>
    <mergeCell ref="K32:L32"/>
    <mergeCell ref="K33:L33"/>
    <mergeCell ref="D30:H30"/>
    <mergeCell ref="I30:J30"/>
    <mergeCell ref="K30:L30"/>
    <mergeCell ref="K31:L31"/>
    <mergeCell ref="D34:H34"/>
    <mergeCell ref="I34:J34"/>
    <mergeCell ref="K34:L34"/>
    <mergeCell ref="E2:I2"/>
    <mergeCell ref="D33:H33"/>
    <mergeCell ref="I33:J33"/>
    <mergeCell ref="D31:H31"/>
    <mergeCell ref="I31:J31"/>
    <mergeCell ref="D29:H29"/>
    <mergeCell ref="D32:H32"/>
    <mergeCell ref="D37:H37"/>
    <mergeCell ref="I37:J37"/>
    <mergeCell ref="D38:H38"/>
    <mergeCell ref="I38:J38"/>
    <mergeCell ref="M20:N20"/>
    <mergeCell ref="M21:N21"/>
    <mergeCell ref="M22:N22"/>
    <mergeCell ref="M23:N23"/>
    <mergeCell ref="M24:N24"/>
    <mergeCell ref="M25:N25"/>
    <mergeCell ref="M26:N26"/>
    <mergeCell ref="M27:N27"/>
    <mergeCell ref="K38:L38"/>
    <mergeCell ref="D5:M5"/>
    <mergeCell ref="M32:N32"/>
    <mergeCell ref="M33:N33"/>
    <mergeCell ref="M34:N34"/>
    <mergeCell ref="K37:L37"/>
    <mergeCell ref="M28:N28"/>
    <mergeCell ref="M29:N29"/>
    <mergeCell ref="M30:N30"/>
    <mergeCell ref="M31:N31"/>
    <mergeCell ref="D40:J40"/>
    <mergeCell ref="K40:L40"/>
    <mergeCell ref="M40:N40"/>
    <mergeCell ref="D41:J41"/>
    <mergeCell ref="K41:L41"/>
    <mergeCell ref="M41:N41"/>
  </mergeCells>
  <printOptions/>
  <pageMargins left="0.75" right="0.75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">
      <selection activeCell="P29" sqref="P29"/>
    </sheetView>
  </sheetViews>
  <sheetFormatPr defaultColWidth="9.140625" defaultRowHeight="12.75"/>
  <cols>
    <col min="6" max="6" width="11.7109375" style="0" bestFit="1" customWidth="1"/>
    <col min="7" max="7" width="10.57421875" style="0" customWidth="1"/>
    <col min="9" max="9" width="10.7109375" style="0" customWidth="1"/>
    <col min="10" max="10" width="9.140625" style="0" hidden="1" customWidth="1"/>
    <col min="11" max="11" width="23.00390625" style="0" customWidth="1"/>
    <col min="12" max="12" width="9.57421875" style="0" hidden="1" customWidth="1"/>
    <col min="14" max="14" width="12.140625" style="0" customWidth="1"/>
  </cols>
  <sheetData>
    <row r="2" spans="2:12" ht="12.75">
      <c r="B2" s="103" t="s">
        <v>39</v>
      </c>
      <c r="C2" s="103"/>
      <c r="K2" s="4"/>
      <c r="L2" s="4"/>
    </row>
    <row r="4" spans="1:10" ht="12.75">
      <c r="A4" s="77" t="s">
        <v>0</v>
      </c>
      <c r="B4" s="84"/>
      <c r="C4" s="84"/>
      <c r="D4" s="84"/>
      <c r="E4" s="84"/>
      <c r="F4" s="84"/>
      <c r="G4" s="84"/>
      <c r="H4" s="84"/>
      <c r="I4" s="85"/>
      <c r="J4" s="1"/>
    </row>
    <row r="5" spans="1:10" ht="15" customHeight="1">
      <c r="A5" s="59" t="s">
        <v>1</v>
      </c>
      <c r="B5" s="59"/>
      <c r="C5" s="59"/>
      <c r="D5" s="59"/>
      <c r="E5" s="83" t="s">
        <v>83</v>
      </c>
      <c r="F5" s="59"/>
      <c r="G5" s="59"/>
      <c r="H5" s="59"/>
      <c r="I5" s="59"/>
      <c r="J5" s="59"/>
    </row>
    <row r="6" spans="1:10" ht="15" customHeight="1">
      <c r="A6" s="59" t="s">
        <v>2</v>
      </c>
      <c r="B6" s="59"/>
      <c r="C6" s="59"/>
      <c r="D6" s="59"/>
      <c r="E6" s="59" t="s">
        <v>84</v>
      </c>
      <c r="F6" s="59"/>
      <c r="G6" s="59"/>
      <c r="H6" s="59"/>
      <c r="I6" s="59"/>
      <c r="J6" s="59"/>
    </row>
    <row r="7" spans="1:10" ht="15" customHeight="1">
      <c r="A7" s="59" t="s">
        <v>3</v>
      </c>
      <c r="B7" s="59"/>
      <c r="C7" s="59"/>
      <c r="D7" s="59"/>
      <c r="E7" s="95">
        <v>1998</v>
      </c>
      <c r="F7" s="100"/>
      <c r="G7" s="100"/>
      <c r="H7" s="100"/>
      <c r="I7" s="100"/>
      <c r="J7" s="63"/>
    </row>
    <row r="8" spans="1:10" ht="15" customHeight="1">
      <c r="A8" s="59" t="s">
        <v>4</v>
      </c>
      <c r="B8" s="59"/>
      <c r="C8" s="59"/>
      <c r="D8" s="59"/>
      <c r="E8" s="59" t="s">
        <v>85</v>
      </c>
      <c r="F8" s="59"/>
      <c r="G8" s="59"/>
      <c r="H8" s="59"/>
      <c r="I8" s="59"/>
      <c r="J8" s="59"/>
    </row>
    <row r="10" spans="1:10" ht="12.75">
      <c r="A10" s="77" t="s">
        <v>6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5" customHeight="1">
      <c r="A11" s="59" t="s">
        <v>7</v>
      </c>
      <c r="B11" s="59"/>
      <c r="C11" s="59"/>
      <c r="D11" s="59"/>
      <c r="E11" s="59" t="s">
        <v>86</v>
      </c>
      <c r="F11" s="59"/>
      <c r="G11" s="59"/>
      <c r="H11" s="59"/>
      <c r="I11" s="59"/>
      <c r="J11" s="59"/>
    </row>
    <row r="12" spans="1:10" ht="15" customHeight="1">
      <c r="A12" s="59" t="s">
        <v>8</v>
      </c>
      <c r="B12" s="59"/>
      <c r="C12" s="59"/>
      <c r="D12" s="59"/>
      <c r="E12" s="59" t="s">
        <v>86</v>
      </c>
      <c r="F12" s="59"/>
      <c r="G12" s="59"/>
      <c r="H12" s="59"/>
      <c r="I12" s="59"/>
      <c r="J12" s="59"/>
    </row>
    <row r="13" spans="1:10" ht="15" customHeight="1">
      <c r="A13" s="59" t="s">
        <v>9</v>
      </c>
      <c r="B13" s="59"/>
      <c r="C13" s="59"/>
      <c r="D13" s="59"/>
      <c r="E13" s="99">
        <v>35131</v>
      </c>
      <c r="F13" s="100"/>
      <c r="G13" s="100"/>
      <c r="H13" s="100"/>
      <c r="I13" s="100"/>
      <c r="J13" s="63"/>
    </row>
    <row r="14" spans="1:10" ht="15" customHeight="1">
      <c r="A14" s="59" t="s">
        <v>10</v>
      </c>
      <c r="B14" s="59"/>
      <c r="C14" s="59"/>
      <c r="D14" s="59"/>
      <c r="E14" s="59" t="s">
        <v>87</v>
      </c>
      <c r="F14" s="59"/>
      <c r="G14" s="59"/>
      <c r="H14" s="59"/>
      <c r="I14" s="59"/>
      <c r="J14" s="59"/>
    </row>
    <row r="15" spans="1:10" ht="12.75">
      <c r="A15" s="59" t="s">
        <v>71</v>
      </c>
      <c r="B15" s="59"/>
      <c r="C15" s="59"/>
      <c r="D15" s="59"/>
      <c r="E15" s="59" t="s">
        <v>88</v>
      </c>
      <c r="F15" s="59"/>
      <c r="G15" s="59"/>
      <c r="H15" s="59"/>
      <c r="I15" s="59"/>
      <c r="J15" s="59"/>
    </row>
    <row r="16" spans="1:10" ht="12.75">
      <c r="A16" s="59" t="s">
        <v>73</v>
      </c>
      <c r="B16" s="59"/>
      <c r="C16" s="59"/>
      <c r="D16" s="59"/>
      <c r="E16" s="89" t="s">
        <v>89</v>
      </c>
      <c r="F16" s="89"/>
      <c r="G16" s="89"/>
      <c r="H16" s="89"/>
      <c r="I16" s="89"/>
      <c r="J16" s="89"/>
    </row>
    <row r="17" spans="1:10" ht="12.75">
      <c r="A17" s="59" t="s">
        <v>75</v>
      </c>
      <c r="B17" s="59"/>
      <c r="C17" s="59"/>
      <c r="D17" s="59"/>
      <c r="E17" s="114" t="s">
        <v>90</v>
      </c>
      <c r="F17" s="89"/>
      <c r="G17" s="89"/>
      <c r="H17" s="89"/>
      <c r="I17" s="89"/>
      <c r="J17" s="89"/>
    </row>
    <row r="20" spans="1:14" ht="12.75">
      <c r="A20" s="106" t="s">
        <v>13</v>
      </c>
      <c r="B20" s="59"/>
      <c r="C20" s="59"/>
      <c r="D20" s="59"/>
      <c r="E20" s="59"/>
      <c r="F20" s="112" t="s">
        <v>32</v>
      </c>
      <c r="G20" s="106"/>
      <c r="H20" s="112" t="s">
        <v>33</v>
      </c>
      <c r="I20" s="57"/>
      <c r="J20" s="5"/>
      <c r="K20" s="90">
        <v>2011</v>
      </c>
      <c r="L20" s="90"/>
      <c r="M20" s="60">
        <v>2012</v>
      </c>
      <c r="N20" s="61"/>
    </row>
    <row r="21" spans="1:14" ht="25.5" customHeight="1">
      <c r="A21" s="113" t="s">
        <v>14</v>
      </c>
      <c r="B21" s="113"/>
      <c r="C21" s="113"/>
      <c r="D21" s="113"/>
      <c r="E21" s="113"/>
      <c r="F21" s="110" t="s">
        <v>31</v>
      </c>
      <c r="G21" s="110"/>
      <c r="H21" s="110" t="s">
        <v>31</v>
      </c>
      <c r="I21" s="110"/>
      <c r="K21" s="110" t="s">
        <v>31</v>
      </c>
      <c r="L21" s="110"/>
      <c r="M21" s="110" t="s">
        <v>31</v>
      </c>
      <c r="N21" s="110"/>
    </row>
    <row r="22" spans="1:14" ht="15" customHeight="1">
      <c r="A22" s="59" t="s">
        <v>15</v>
      </c>
      <c r="B22" s="59"/>
      <c r="C22" s="59"/>
      <c r="D22" s="59"/>
      <c r="E22" s="59"/>
      <c r="F22" s="66">
        <v>32525424</v>
      </c>
      <c r="G22" s="66"/>
      <c r="H22" s="66">
        <v>38572530</v>
      </c>
      <c r="I22" s="66"/>
      <c r="K22" s="69">
        <v>44255260</v>
      </c>
      <c r="L22" s="70"/>
      <c r="M22" s="69">
        <v>53885224</v>
      </c>
      <c r="N22" s="70"/>
    </row>
    <row r="23" spans="1:14" ht="15" customHeight="1">
      <c r="A23" s="59" t="s">
        <v>16</v>
      </c>
      <c r="B23" s="59"/>
      <c r="C23" s="59"/>
      <c r="D23" s="59"/>
      <c r="E23" s="59"/>
      <c r="F23" s="66">
        <v>26200912</v>
      </c>
      <c r="G23" s="66"/>
      <c r="H23" s="66">
        <v>30944917</v>
      </c>
      <c r="I23" s="66"/>
      <c r="K23" s="69">
        <v>35096093</v>
      </c>
      <c r="L23" s="70"/>
      <c r="M23" s="69">
        <v>42789705</v>
      </c>
      <c r="N23" s="70"/>
    </row>
    <row r="24" spans="1:14" ht="15" customHeight="1">
      <c r="A24" s="59" t="s">
        <v>17</v>
      </c>
      <c r="B24" s="59"/>
      <c r="C24" s="59"/>
      <c r="D24" s="59"/>
      <c r="E24" s="59"/>
      <c r="F24" s="66">
        <v>5976950</v>
      </c>
      <c r="G24" s="66"/>
      <c r="H24" s="66">
        <v>6002580</v>
      </c>
      <c r="I24" s="66"/>
      <c r="K24" s="69">
        <v>6835504</v>
      </c>
      <c r="L24" s="70"/>
      <c r="M24" s="69">
        <v>8175922</v>
      </c>
      <c r="N24" s="70"/>
    </row>
    <row r="25" spans="1:14" ht="15" customHeight="1">
      <c r="A25" s="59" t="s">
        <v>18</v>
      </c>
      <c r="B25" s="59"/>
      <c r="C25" s="59"/>
      <c r="D25" s="59"/>
      <c r="E25" s="59"/>
      <c r="F25" s="66">
        <v>317502</v>
      </c>
      <c r="G25" s="66"/>
      <c r="H25" s="66">
        <v>593019</v>
      </c>
      <c r="I25" s="66"/>
      <c r="K25" s="69">
        <v>833289</v>
      </c>
      <c r="L25" s="70"/>
      <c r="M25" s="69">
        <v>1273881</v>
      </c>
      <c r="N25" s="70"/>
    </row>
    <row r="26" spans="1:14" ht="15" customHeight="1">
      <c r="A26" s="59" t="s">
        <v>19</v>
      </c>
      <c r="B26" s="59"/>
      <c r="C26" s="59"/>
      <c r="D26" s="59"/>
      <c r="E26" s="59"/>
      <c r="F26" s="69">
        <v>0</v>
      </c>
      <c r="G26" s="70"/>
      <c r="H26" s="69">
        <v>0</v>
      </c>
      <c r="I26" s="70"/>
      <c r="J26" s="13"/>
      <c r="K26" s="69">
        <v>0</v>
      </c>
      <c r="L26" s="70"/>
      <c r="M26" s="69"/>
      <c r="N26" s="70"/>
    </row>
    <row r="27" spans="1:14" ht="15" customHeight="1">
      <c r="A27" s="59" t="s">
        <v>20</v>
      </c>
      <c r="B27" s="59"/>
      <c r="C27" s="59"/>
      <c r="D27" s="59"/>
      <c r="E27" s="59"/>
      <c r="F27" s="69">
        <v>0</v>
      </c>
      <c r="G27" s="70"/>
      <c r="H27" s="69">
        <v>0</v>
      </c>
      <c r="I27" s="70"/>
      <c r="J27" s="13"/>
      <c r="K27" s="69">
        <v>0</v>
      </c>
      <c r="L27" s="70"/>
      <c r="M27" s="69"/>
      <c r="N27" s="70"/>
    </row>
    <row r="28" spans="1:14" ht="15" customHeight="1">
      <c r="A28" s="59" t="s">
        <v>21</v>
      </c>
      <c r="B28" s="59"/>
      <c r="C28" s="59"/>
      <c r="D28" s="59"/>
      <c r="E28" s="59"/>
      <c r="F28" s="69">
        <v>0</v>
      </c>
      <c r="G28" s="70"/>
      <c r="H28" s="69">
        <v>0</v>
      </c>
      <c r="I28" s="70"/>
      <c r="J28" s="13"/>
      <c r="K28" s="69">
        <v>0</v>
      </c>
      <c r="L28" s="70"/>
      <c r="M28" s="69"/>
      <c r="N28" s="70"/>
    </row>
    <row r="29" spans="1:14" ht="15" customHeight="1">
      <c r="A29" s="59" t="s">
        <v>22</v>
      </c>
      <c r="B29" s="59"/>
      <c r="C29" s="59"/>
      <c r="D29" s="59"/>
      <c r="E29" s="59"/>
      <c r="F29" s="69">
        <v>0</v>
      </c>
      <c r="G29" s="70"/>
      <c r="H29" s="69">
        <v>0</v>
      </c>
      <c r="I29" s="70"/>
      <c r="J29" s="13"/>
      <c r="K29" s="69">
        <v>0</v>
      </c>
      <c r="L29" s="70"/>
      <c r="M29" s="69"/>
      <c r="N29" s="70"/>
    </row>
    <row r="30" spans="1:14" ht="15" customHeight="1">
      <c r="A30" s="59" t="s">
        <v>23</v>
      </c>
      <c r="B30" s="59"/>
      <c r="C30" s="59"/>
      <c r="D30" s="59"/>
      <c r="E30" s="59"/>
      <c r="F30" s="66">
        <v>317502</v>
      </c>
      <c r="G30" s="66"/>
      <c r="H30" s="66">
        <v>593019</v>
      </c>
      <c r="I30" s="66"/>
      <c r="K30" s="69">
        <v>833289</v>
      </c>
      <c r="L30" s="70"/>
      <c r="M30" s="69">
        <v>1273881</v>
      </c>
      <c r="N30" s="70"/>
    </row>
    <row r="31" spans="1:14" ht="15" customHeight="1">
      <c r="A31" s="59" t="s">
        <v>24</v>
      </c>
      <c r="B31" s="59"/>
      <c r="C31" s="59"/>
      <c r="D31" s="59"/>
      <c r="E31" s="59"/>
      <c r="F31" s="69">
        <v>0</v>
      </c>
      <c r="G31" s="70"/>
      <c r="H31" s="69">
        <v>0</v>
      </c>
      <c r="I31" s="70"/>
      <c r="J31" s="12"/>
      <c r="K31" s="69">
        <v>0</v>
      </c>
      <c r="L31" s="70"/>
      <c r="M31" s="69"/>
      <c r="N31" s="70"/>
    </row>
    <row r="32" spans="1:14" ht="15" customHeight="1">
      <c r="A32" s="59" t="s">
        <v>25</v>
      </c>
      <c r="B32" s="59"/>
      <c r="C32" s="59"/>
      <c r="D32" s="59"/>
      <c r="E32" s="59"/>
      <c r="F32" s="66">
        <v>30060</v>
      </c>
      <c r="G32" s="66"/>
      <c r="H32" s="66">
        <v>1032014</v>
      </c>
      <c r="I32" s="66"/>
      <c r="K32" s="69">
        <v>1490374</v>
      </c>
      <c r="L32" s="70"/>
      <c r="M32" s="69">
        <v>1645716</v>
      </c>
      <c r="N32" s="70"/>
    </row>
    <row r="33" spans="1:14" ht="15" customHeight="1">
      <c r="A33" s="59" t="s">
        <v>26</v>
      </c>
      <c r="B33" s="59"/>
      <c r="C33" s="59"/>
      <c r="D33" s="59"/>
      <c r="E33" s="59"/>
      <c r="F33" s="95">
        <v>100</v>
      </c>
      <c r="G33" s="63"/>
      <c r="H33" s="59"/>
      <c r="I33" s="59"/>
      <c r="K33" s="71"/>
      <c r="L33" s="72"/>
      <c r="M33" s="71"/>
      <c r="N33" s="72"/>
    </row>
    <row r="34" spans="1:14" ht="26.25" customHeight="1">
      <c r="A34" s="75" t="s">
        <v>27</v>
      </c>
      <c r="B34" s="59"/>
      <c r="C34" s="59"/>
      <c r="D34" s="59"/>
      <c r="E34" s="59"/>
      <c r="F34" s="95">
        <v>0</v>
      </c>
      <c r="G34" s="63"/>
      <c r="H34" s="59"/>
      <c r="I34" s="59"/>
      <c r="K34" s="71"/>
      <c r="L34" s="72"/>
      <c r="M34" s="71"/>
      <c r="N34" s="72"/>
    </row>
    <row r="35" spans="1:14" ht="26.25" customHeight="1">
      <c r="A35" s="75" t="s">
        <v>28</v>
      </c>
      <c r="B35" s="59"/>
      <c r="C35" s="59"/>
      <c r="D35" s="59"/>
      <c r="E35" s="59"/>
      <c r="F35" s="95">
        <v>0</v>
      </c>
      <c r="G35" s="63"/>
      <c r="H35" s="59"/>
      <c r="I35" s="59"/>
      <c r="K35" s="71"/>
      <c r="L35" s="72"/>
      <c r="M35" s="71"/>
      <c r="N35" s="72"/>
    </row>
    <row r="36" spans="6:11" ht="12.75">
      <c r="F36" s="13"/>
      <c r="K36" s="13"/>
    </row>
    <row r="38" spans="1:11" ht="12.75">
      <c r="A38" s="106" t="s">
        <v>29</v>
      </c>
      <c r="B38" s="106"/>
      <c r="C38" s="106"/>
      <c r="D38" s="106"/>
      <c r="E38" s="106"/>
      <c r="F38" s="106" t="s">
        <v>34</v>
      </c>
      <c r="G38" s="106"/>
      <c r="H38" s="106" t="s">
        <v>177</v>
      </c>
      <c r="I38" s="59"/>
      <c r="J38" s="106" t="s">
        <v>188</v>
      </c>
      <c r="K38" s="106"/>
    </row>
    <row r="39" spans="1:11" ht="15" customHeight="1">
      <c r="A39" s="64" t="s">
        <v>30</v>
      </c>
      <c r="B39" s="58"/>
      <c r="C39" s="58"/>
      <c r="D39" s="58"/>
      <c r="E39" s="65"/>
      <c r="F39" s="111" t="s">
        <v>167</v>
      </c>
      <c r="G39" s="65"/>
      <c r="H39" s="107">
        <v>2</v>
      </c>
      <c r="I39" s="108"/>
      <c r="J39" s="109">
        <v>103.28</v>
      </c>
      <c r="K39" s="92"/>
    </row>
    <row r="41" spans="1:14" ht="12.75">
      <c r="A41" s="94" t="s">
        <v>168</v>
      </c>
      <c r="B41" s="82"/>
      <c r="C41" s="82"/>
      <c r="D41" s="58"/>
      <c r="E41" s="58"/>
      <c r="F41" s="58"/>
      <c r="G41" s="65"/>
      <c r="H41" s="90">
        <v>2010</v>
      </c>
      <c r="I41" s="90"/>
      <c r="J41" s="90">
        <v>2011</v>
      </c>
      <c r="K41" s="90"/>
      <c r="M41" s="60">
        <v>2012</v>
      </c>
      <c r="N41" s="61"/>
    </row>
    <row r="42" spans="1:14" ht="12.75">
      <c r="A42" s="64" t="s">
        <v>169</v>
      </c>
      <c r="B42" s="58"/>
      <c r="C42" s="58"/>
      <c r="D42" s="58"/>
      <c r="E42" s="58"/>
      <c r="F42" s="58"/>
      <c r="G42" s="65"/>
      <c r="H42" s="69">
        <v>10111568</v>
      </c>
      <c r="I42" s="70"/>
      <c r="J42" s="69">
        <v>11112031</v>
      </c>
      <c r="K42" s="70"/>
      <c r="M42" s="69">
        <v>11894000</v>
      </c>
      <c r="N42" s="70"/>
    </row>
  </sheetData>
  <mergeCells count="121">
    <mergeCell ref="M41:N41"/>
    <mergeCell ref="M42:N42"/>
    <mergeCell ref="M32:N32"/>
    <mergeCell ref="M33:N33"/>
    <mergeCell ref="M34:N34"/>
    <mergeCell ref="M35:N35"/>
    <mergeCell ref="M28:N28"/>
    <mergeCell ref="M29:N29"/>
    <mergeCell ref="M30:N30"/>
    <mergeCell ref="M31:N31"/>
    <mergeCell ref="M24:N24"/>
    <mergeCell ref="M25:N25"/>
    <mergeCell ref="M26:N26"/>
    <mergeCell ref="M27:N27"/>
    <mergeCell ref="M20:N20"/>
    <mergeCell ref="M21:N21"/>
    <mergeCell ref="M22:N22"/>
    <mergeCell ref="M23:N23"/>
    <mergeCell ref="A15:D15"/>
    <mergeCell ref="A16:D16"/>
    <mergeCell ref="A17:D17"/>
    <mergeCell ref="E15:J15"/>
    <mergeCell ref="E16:J16"/>
    <mergeCell ref="E17:J17"/>
    <mergeCell ref="A4:I4"/>
    <mergeCell ref="A5:D5"/>
    <mergeCell ref="E5:J5"/>
    <mergeCell ref="A6:D6"/>
    <mergeCell ref="E6:J6"/>
    <mergeCell ref="A7:D7"/>
    <mergeCell ref="E7:J7"/>
    <mergeCell ref="A8:D8"/>
    <mergeCell ref="E8:J8"/>
    <mergeCell ref="A10:J10"/>
    <mergeCell ref="A11:D11"/>
    <mergeCell ref="E11:J11"/>
    <mergeCell ref="A12:D12"/>
    <mergeCell ref="E12:J12"/>
    <mergeCell ref="A13:D13"/>
    <mergeCell ref="E13:J13"/>
    <mergeCell ref="A14:D14"/>
    <mergeCell ref="E14:J14"/>
    <mergeCell ref="H20:I20"/>
    <mergeCell ref="A21:E21"/>
    <mergeCell ref="F21:G21"/>
    <mergeCell ref="H21:I21"/>
    <mergeCell ref="A20:E20"/>
    <mergeCell ref="F20:G20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F30:G30"/>
    <mergeCell ref="H30:I30"/>
    <mergeCell ref="A31:E31"/>
    <mergeCell ref="F31:G31"/>
    <mergeCell ref="H31:I31"/>
    <mergeCell ref="H32:I32"/>
    <mergeCell ref="A33:E33"/>
    <mergeCell ref="F33:G33"/>
    <mergeCell ref="H33:I33"/>
    <mergeCell ref="H34:I34"/>
    <mergeCell ref="A35:E35"/>
    <mergeCell ref="F35:G35"/>
    <mergeCell ref="H35:I35"/>
    <mergeCell ref="B2:C2"/>
    <mergeCell ref="A38:E38"/>
    <mergeCell ref="F38:G38"/>
    <mergeCell ref="A39:E39"/>
    <mergeCell ref="F39:G39"/>
    <mergeCell ref="A34:E34"/>
    <mergeCell ref="F34:G34"/>
    <mergeCell ref="A32:E32"/>
    <mergeCell ref="F32:G32"/>
    <mergeCell ref="A30:E30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H38:I38"/>
    <mergeCell ref="J38:K38"/>
    <mergeCell ref="H39:I39"/>
    <mergeCell ref="J39:K39"/>
    <mergeCell ref="A41:G41"/>
    <mergeCell ref="H41:I41"/>
    <mergeCell ref="J41:K41"/>
    <mergeCell ref="A42:G42"/>
    <mergeCell ref="H42:I42"/>
    <mergeCell ref="J42:K42"/>
  </mergeCells>
  <hyperlinks>
    <hyperlink ref="E17" r:id="rId1" display="posta@bancaetica.com"/>
  </hyperlinks>
  <printOptions/>
  <pageMargins left="0.75" right="0.75" top="0.17" bottom="0.18" header="0.17" footer="0.16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9">
      <selection activeCell="P29" sqref="P29"/>
    </sheetView>
  </sheetViews>
  <sheetFormatPr defaultColWidth="9.140625" defaultRowHeight="12.75"/>
  <cols>
    <col min="7" max="7" width="10.7109375" style="0" customWidth="1"/>
    <col min="9" max="9" width="10.7109375" style="0" customWidth="1"/>
    <col min="11" max="11" width="10.00390625" style="0" customWidth="1"/>
    <col min="13" max="13" width="15.8515625" style="0" customWidth="1"/>
  </cols>
  <sheetData>
    <row r="2" spans="2:3" ht="12.75">
      <c r="B2" s="103" t="s">
        <v>40</v>
      </c>
      <c r="C2" s="103"/>
    </row>
    <row r="5" spans="1:10" ht="12.75">
      <c r="A5" s="106" t="s">
        <v>0</v>
      </c>
      <c r="B5" s="116"/>
      <c r="C5" s="116"/>
      <c r="D5" s="116"/>
      <c r="E5" s="116"/>
      <c r="F5" s="116"/>
      <c r="G5" s="116"/>
      <c r="H5" s="116"/>
      <c r="I5" s="116"/>
      <c r="J5" s="59"/>
    </row>
    <row r="6" spans="1:10" ht="15" customHeight="1">
      <c r="A6" s="59" t="s">
        <v>1</v>
      </c>
      <c r="B6" s="59"/>
      <c r="C6" s="59"/>
      <c r="D6" s="59"/>
      <c r="E6" s="83" t="s">
        <v>104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105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" customHeight="1">
      <c r="A9" s="59" t="s">
        <v>4</v>
      </c>
      <c r="B9" s="59"/>
      <c r="C9" s="59"/>
      <c r="D9" s="59"/>
      <c r="E9" s="59" t="s">
        <v>93</v>
      </c>
      <c r="F9" s="59"/>
      <c r="G9" s="59"/>
      <c r="H9" s="59"/>
      <c r="I9" s="59"/>
      <c r="J9" s="59"/>
    </row>
    <row r="12" spans="1:10" ht="12.75">
      <c r="A12" s="10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 customHeight="1">
      <c r="A13" s="59" t="s">
        <v>7</v>
      </c>
      <c r="B13" s="59"/>
      <c r="C13" s="59"/>
      <c r="D13" s="59"/>
      <c r="E13" s="59" t="s">
        <v>106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107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44020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108</v>
      </c>
      <c r="F16" s="59"/>
      <c r="G16" s="59"/>
      <c r="H16" s="59"/>
      <c r="I16" s="59"/>
      <c r="J16" s="59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90">
        <v>2012</v>
      </c>
      <c r="M19" s="90"/>
    </row>
    <row r="20" spans="1:13" ht="24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73" t="s">
        <v>31</v>
      </c>
      <c r="M20" s="73"/>
    </row>
    <row r="21" spans="1:13" ht="15" customHeight="1">
      <c r="A21" s="59" t="s">
        <v>15</v>
      </c>
      <c r="B21" s="59"/>
      <c r="C21" s="59"/>
      <c r="D21" s="59"/>
      <c r="E21" s="59"/>
      <c r="F21" s="59" t="s">
        <v>109</v>
      </c>
      <c r="G21" s="59"/>
      <c r="H21" s="59" t="s">
        <v>112</v>
      </c>
      <c r="I21" s="59"/>
      <c r="J21" s="71">
        <v>134805</v>
      </c>
      <c r="K21" s="72"/>
      <c r="L21" s="71">
        <v>138903</v>
      </c>
      <c r="M21" s="72"/>
    </row>
    <row r="22" spans="1:13" ht="15" customHeight="1">
      <c r="A22" s="59" t="s">
        <v>16</v>
      </c>
      <c r="B22" s="59"/>
      <c r="C22" s="59"/>
      <c r="D22" s="59"/>
      <c r="E22" s="59"/>
      <c r="F22" s="59" t="s">
        <v>110</v>
      </c>
      <c r="G22" s="59"/>
      <c r="H22" s="59" t="s">
        <v>110</v>
      </c>
      <c r="I22" s="59"/>
      <c r="J22" s="71">
        <v>120334</v>
      </c>
      <c r="K22" s="72"/>
      <c r="L22" s="71">
        <v>120334</v>
      </c>
      <c r="M22" s="72"/>
    </row>
    <row r="23" spans="1:13" ht="15" customHeight="1">
      <c r="A23" s="59" t="s">
        <v>17</v>
      </c>
      <c r="B23" s="59"/>
      <c r="C23" s="59"/>
      <c r="D23" s="59"/>
      <c r="E23" s="59"/>
      <c r="F23" s="59" t="s">
        <v>111</v>
      </c>
      <c r="G23" s="59"/>
      <c r="H23" s="59" t="s">
        <v>113</v>
      </c>
      <c r="I23" s="59"/>
      <c r="J23" s="71">
        <v>4150</v>
      </c>
      <c r="K23" s="72"/>
      <c r="L23" s="71">
        <v>8318</v>
      </c>
      <c r="M23" s="72"/>
    </row>
    <row r="24" spans="1:13" ht="15" customHeight="1">
      <c r="A24" s="59" t="s">
        <v>18</v>
      </c>
      <c r="B24" s="59"/>
      <c r="C24" s="59"/>
      <c r="D24" s="59"/>
      <c r="E24" s="59"/>
      <c r="F24" s="66">
        <v>0</v>
      </c>
      <c r="G24" s="66"/>
      <c r="H24" s="66">
        <v>0</v>
      </c>
      <c r="I24" s="66"/>
      <c r="J24" s="69"/>
      <c r="K24" s="70"/>
      <c r="L24" s="69">
        <v>-1</v>
      </c>
      <c r="M24" s="70"/>
    </row>
    <row r="25" spans="1:13" ht="15" customHeight="1">
      <c r="A25" s="59" t="s">
        <v>19</v>
      </c>
      <c r="B25" s="59"/>
      <c r="C25" s="59"/>
      <c r="D25" s="59"/>
      <c r="E25" s="59"/>
      <c r="F25" s="66">
        <v>0</v>
      </c>
      <c r="G25" s="66"/>
      <c r="H25" s="66">
        <v>0</v>
      </c>
      <c r="I25" s="66"/>
      <c r="J25" s="69"/>
      <c r="K25" s="70"/>
      <c r="L25" s="69"/>
      <c r="M25" s="70"/>
    </row>
    <row r="26" spans="1:13" ht="15" customHeight="1">
      <c r="A26" s="59" t="s">
        <v>20</v>
      </c>
      <c r="B26" s="59"/>
      <c r="C26" s="59"/>
      <c r="D26" s="59"/>
      <c r="E26" s="59"/>
      <c r="F26" s="66">
        <v>0</v>
      </c>
      <c r="G26" s="66"/>
      <c r="H26" s="66">
        <v>0</v>
      </c>
      <c r="I26" s="66"/>
      <c r="J26" s="69"/>
      <c r="K26" s="70"/>
      <c r="L26" s="69"/>
      <c r="M26" s="70"/>
    </row>
    <row r="27" spans="1:13" ht="15" customHeight="1">
      <c r="A27" s="59" t="s">
        <v>21</v>
      </c>
      <c r="B27" s="59"/>
      <c r="C27" s="59"/>
      <c r="D27" s="59"/>
      <c r="E27" s="59"/>
      <c r="F27" s="66">
        <v>0</v>
      </c>
      <c r="G27" s="66"/>
      <c r="H27" s="66">
        <v>0</v>
      </c>
      <c r="I27" s="66"/>
      <c r="J27" s="69"/>
      <c r="K27" s="70"/>
      <c r="L27" s="69"/>
      <c r="M27" s="70"/>
    </row>
    <row r="28" spans="1:13" ht="15" customHeight="1">
      <c r="A28" s="59" t="s">
        <v>22</v>
      </c>
      <c r="B28" s="59"/>
      <c r="C28" s="59"/>
      <c r="D28" s="59"/>
      <c r="E28" s="59"/>
      <c r="F28" s="66">
        <v>0</v>
      </c>
      <c r="G28" s="66"/>
      <c r="H28" s="66">
        <v>0</v>
      </c>
      <c r="I28" s="66"/>
      <c r="J28" s="69"/>
      <c r="K28" s="70"/>
      <c r="L28" s="69"/>
      <c r="M28" s="70"/>
    </row>
    <row r="29" spans="1:13" ht="15" customHeight="1">
      <c r="A29" s="59" t="s">
        <v>23</v>
      </c>
      <c r="B29" s="59"/>
      <c r="C29" s="59"/>
      <c r="D29" s="59"/>
      <c r="E29" s="59"/>
      <c r="F29" s="66">
        <v>0</v>
      </c>
      <c r="G29" s="66"/>
      <c r="H29" s="66">
        <v>0</v>
      </c>
      <c r="I29" s="66"/>
      <c r="J29" s="69"/>
      <c r="K29" s="70"/>
      <c r="L29" s="69"/>
      <c r="M29" s="70"/>
    </row>
    <row r="30" spans="1:13" ht="15" customHeight="1">
      <c r="A30" s="59" t="s">
        <v>24</v>
      </c>
      <c r="B30" s="59"/>
      <c r="C30" s="59"/>
      <c r="D30" s="59"/>
      <c r="E30" s="59"/>
      <c r="F30" s="66">
        <v>0</v>
      </c>
      <c r="G30" s="66"/>
      <c r="H30" s="66">
        <v>0</v>
      </c>
      <c r="I30" s="66"/>
      <c r="J30" s="69">
        <v>2630</v>
      </c>
      <c r="K30" s="70"/>
      <c r="L30" s="69"/>
      <c r="M30" s="70"/>
    </row>
    <row r="31" spans="1:13" ht="15" customHeight="1">
      <c r="A31" s="59" t="s">
        <v>25</v>
      </c>
      <c r="B31" s="59"/>
      <c r="C31" s="59"/>
      <c r="D31" s="59"/>
      <c r="E31" s="59"/>
      <c r="F31" s="105">
        <v>206</v>
      </c>
      <c r="G31" s="102"/>
      <c r="H31" s="105">
        <v>2781</v>
      </c>
      <c r="I31" s="102"/>
      <c r="J31" s="105">
        <v>7691</v>
      </c>
      <c r="K31" s="102"/>
      <c r="L31" s="105">
        <v>4099</v>
      </c>
      <c r="M31" s="102"/>
    </row>
    <row r="32" spans="1:13" ht="15" customHeight="1">
      <c r="A32" s="59" t="s">
        <v>26</v>
      </c>
      <c r="B32" s="59"/>
      <c r="C32" s="59"/>
      <c r="D32" s="59"/>
      <c r="E32" s="59"/>
      <c r="F32" s="115">
        <v>93</v>
      </c>
      <c r="G32" s="115"/>
      <c r="H32" s="115">
        <v>93</v>
      </c>
      <c r="I32" s="115"/>
      <c r="J32" s="71"/>
      <c r="K32" s="72"/>
      <c r="L32" s="71"/>
      <c r="M32" s="72"/>
    </row>
    <row r="33" spans="1:13" ht="26.25" customHeight="1">
      <c r="A33" s="75" t="s">
        <v>27</v>
      </c>
      <c r="B33" s="59"/>
      <c r="C33" s="59"/>
      <c r="D33" s="59"/>
      <c r="E33" s="59"/>
      <c r="F33" s="67" t="s">
        <v>114</v>
      </c>
      <c r="G33" s="68"/>
      <c r="H33" s="67" t="s">
        <v>114</v>
      </c>
      <c r="I33" s="68"/>
      <c r="J33" s="71"/>
      <c r="K33" s="72"/>
      <c r="L33" s="71"/>
      <c r="M33" s="72"/>
    </row>
    <row r="34" spans="1:13" ht="26.25" customHeight="1">
      <c r="A34" s="75" t="s">
        <v>28</v>
      </c>
      <c r="B34" s="59"/>
      <c r="C34" s="59"/>
      <c r="D34" s="59"/>
      <c r="E34" s="59"/>
      <c r="F34" s="59" t="s">
        <v>115</v>
      </c>
      <c r="G34" s="59"/>
      <c r="H34" s="59" t="s">
        <v>116</v>
      </c>
      <c r="I34" s="59"/>
      <c r="J34" s="71"/>
      <c r="K34" s="72"/>
      <c r="L34" s="71"/>
      <c r="M34" s="72"/>
    </row>
    <row r="37" spans="1:13" ht="12.75">
      <c r="A37" s="106" t="s">
        <v>29</v>
      </c>
      <c r="B37" s="106"/>
      <c r="C37" s="106"/>
      <c r="D37" s="106"/>
      <c r="E37" s="106"/>
      <c r="F37" s="106"/>
      <c r="G37" s="106"/>
      <c r="H37" s="106" t="s">
        <v>34</v>
      </c>
      <c r="I37" s="106"/>
      <c r="J37" s="106" t="s">
        <v>118</v>
      </c>
      <c r="K37" s="106"/>
      <c r="L37" s="78" t="s">
        <v>188</v>
      </c>
      <c r="M37" s="79"/>
    </row>
    <row r="38" spans="1:13" ht="15" customHeight="1">
      <c r="A38" s="64" t="s">
        <v>30</v>
      </c>
      <c r="B38" s="58"/>
      <c r="C38" s="58"/>
      <c r="D38" s="58"/>
      <c r="E38" s="58"/>
      <c r="F38" s="58"/>
      <c r="G38" s="65"/>
      <c r="H38" s="76">
        <v>0.0043</v>
      </c>
      <c r="I38" s="119"/>
      <c r="J38" s="64"/>
      <c r="K38" s="65"/>
      <c r="L38" s="109">
        <v>513.45</v>
      </c>
      <c r="M38" s="92"/>
    </row>
    <row r="39" spans="1:12" ht="12.75">
      <c r="A39" s="64" t="s">
        <v>117</v>
      </c>
      <c r="B39" s="58"/>
      <c r="C39" s="58"/>
      <c r="D39" s="58"/>
      <c r="E39" s="58"/>
      <c r="F39" s="58"/>
      <c r="G39" s="65"/>
      <c r="H39" s="120">
        <f>0.073063307*STEPRA!F37</f>
        <v>2.1918992099999998E-05</v>
      </c>
      <c r="I39" s="121"/>
      <c r="J39" s="117" t="s">
        <v>119</v>
      </c>
      <c r="K39" s="118"/>
      <c r="L39" t="s">
        <v>46</v>
      </c>
    </row>
  </sheetData>
  <mergeCells count="110"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37:M37"/>
    <mergeCell ref="L38:M38"/>
    <mergeCell ref="A5:J5"/>
    <mergeCell ref="J39:K39"/>
    <mergeCell ref="A39:G39"/>
    <mergeCell ref="H38:I38"/>
    <mergeCell ref="H37:I37"/>
    <mergeCell ref="H39:I39"/>
    <mergeCell ref="A38:G38"/>
    <mergeCell ref="A37:G37"/>
    <mergeCell ref="J37:K37"/>
    <mergeCell ref="J38:K38"/>
    <mergeCell ref="A6:D6"/>
    <mergeCell ref="E6:J6"/>
    <mergeCell ref="A7:D7"/>
    <mergeCell ref="E7:J7"/>
    <mergeCell ref="A8:D8"/>
    <mergeCell ref="E8:J8"/>
    <mergeCell ref="A9:D9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F25:G25"/>
    <mergeCell ref="H25:I25"/>
    <mergeCell ref="A26:E26"/>
    <mergeCell ref="F26:G26"/>
    <mergeCell ref="H26:I26"/>
    <mergeCell ref="H27:I27"/>
    <mergeCell ref="A28:E28"/>
    <mergeCell ref="F28:G28"/>
    <mergeCell ref="H28:I28"/>
    <mergeCell ref="H29:I29"/>
    <mergeCell ref="A30:E30"/>
    <mergeCell ref="F30:G30"/>
    <mergeCell ref="H30:I30"/>
    <mergeCell ref="H31:I31"/>
    <mergeCell ref="A32:E32"/>
    <mergeCell ref="F32:G32"/>
    <mergeCell ref="H32:I32"/>
    <mergeCell ref="H33:I33"/>
    <mergeCell ref="A34:E34"/>
    <mergeCell ref="F34:G34"/>
    <mergeCell ref="H34:I34"/>
    <mergeCell ref="B2:C2"/>
    <mergeCell ref="A33:E33"/>
    <mergeCell ref="F33:G33"/>
    <mergeCell ref="A31:E31"/>
    <mergeCell ref="F31:G31"/>
    <mergeCell ref="A29:E29"/>
    <mergeCell ref="F29:G29"/>
    <mergeCell ref="A27:E27"/>
    <mergeCell ref="F27:G27"/>
    <mergeCell ref="A25:E25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</mergeCells>
  <printOptions/>
  <pageMargins left="0.75" right="0.75" top="0.17" bottom="0.19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25">
      <selection activeCell="P29" sqref="P29"/>
    </sheetView>
  </sheetViews>
  <sheetFormatPr defaultColWidth="9.140625" defaultRowHeight="12.75"/>
  <cols>
    <col min="7" max="7" width="11.28125" style="0" customWidth="1"/>
    <col min="9" max="9" width="14.140625" style="0" customWidth="1"/>
    <col min="11" max="11" width="12.7109375" style="0" customWidth="1"/>
    <col min="12" max="12" width="10.00390625" style="0" bestFit="1" customWidth="1"/>
    <col min="13" max="13" width="11.421875" style="0" customWidth="1"/>
  </cols>
  <sheetData>
    <row r="2" spans="2:4" ht="12.75">
      <c r="B2" s="103" t="s">
        <v>41</v>
      </c>
      <c r="C2" s="103"/>
      <c r="D2" s="103"/>
    </row>
    <row r="4" spans="1:10" ht="12.75">
      <c r="A4" s="77" t="s">
        <v>0</v>
      </c>
      <c r="B4" s="84"/>
      <c r="C4" s="84"/>
      <c r="D4" s="84"/>
      <c r="E4" s="84"/>
      <c r="F4" s="84"/>
      <c r="G4" s="84"/>
      <c r="H4" s="84"/>
      <c r="I4" s="84"/>
      <c r="J4" s="65"/>
    </row>
    <row r="5" spans="1:10" ht="15" customHeight="1">
      <c r="A5" s="59" t="s">
        <v>1</v>
      </c>
      <c r="B5" s="59"/>
      <c r="C5" s="59"/>
      <c r="D5" s="59"/>
      <c r="E5" s="99">
        <v>92053910391</v>
      </c>
      <c r="F5" s="100"/>
      <c r="G5" s="100"/>
      <c r="H5" s="100"/>
      <c r="I5" s="100"/>
      <c r="J5" s="63"/>
    </row>
    <row r="6" spans="1:10" ht="15" customHeight="1">
      <c r="A6" s="59" t="s">
        <v>2</v>
      </c>
      <c r="B6" s="59"/>
      <c r="C6" s="59"/>
      <c r="D6" s="59"/>
      <c r="E6" s="59" t="s">
        <v>41</v>
      </c>
      <c r="F6" s="59"/>
      <c r="G6" s="59"/>
      <c r="H6" s="59"/>
      <c r="I6" s="59"/>
      <c r="J6" s="59"/>
    </row>
    <row r="7" spans="1:10" ht="15" customHeight="1">
      <c r="A7" s="59" t="s">
        <v>3</v>
      </c>
      <c r="B7" s="59"/>
      <c r="C7" s="59"/>
      <c r="D7" s="59"/>
      <c r="E7" s="95">
        <v>2002</v>
      </c>
      <c r="F7" s="100"/>
      <c r="G7" s="100"/>
      <c r="H7" s="100"/>
      <c r="I7" s="100"/>
      <c r="J7" s="63"/>
    </row>
    <row r="8" spans="1:10" ht="15" customHeight="1">
      <c r="A8" s="59" t="s">
        <v>4</v>
      </c>
      <c r="B8" s="59"/>
      <c r="C8" s="59"/>
      <c r="D8" s="59"/>
      <c r="E8" s="59" t="s">
        <v>63</v>
      </c>
      <c r="F8" s="59"/>
      <c r="G8" s="59"/>
      <c r="H8" s="59"/>
      <c r="I8" s="59"/>
      <c r="J8" s="59"/>
    </row>
    <row r="11" spans="1:10" ht="12.75">
      <c r="A11" s="77" t="s">
        <v>6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5" customHeight="1">
      <c r="A12" s="59" t="s">
        <v>7</v>
      </c>
      <c r="B12" s="59"/>
      <c r="C12" s="59"/>
      <c r="D12" s="59"/>
      <c r="E12" s="59" t="s">
        <v>64</v>
      </c>
      <c r="F12" s="59"/>
      <c r="G12" s="59"/>
      <c r="H12" s="59"/>
      <c r="I12" s="59"/>
      <c r="J12" s="59"/>
    </row>
    <row r="13" spans="1:10" ht="15" customHeight="1">
      <c r="A13" s="59" t="s">
        <v>8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9</v>
      </c>
      <c r="B14" s="59"/>
      <c r="C14" s="59"/>
      <c r="D14" s="59"/>
      <c r="E14" s="99">
        <v>48100</v>
      </c>
      <c r="F14" s="100"/>
      <c r="G14" s="100"/>
      <c r="H14" s="100"/>
      <c r="I14" s="100"/>
      <c r="J14" s="63"/>
    </row>
    <row r="15" spans="1:10" ht="15" customHeight="1">
      <c r="A15" s="59" t="s">
        <v>10</v>
      </c>
      <c r="B15" s="59"/>
      <c r="C15" s="59"/>
      <c r="D15" s="59"/>
      <c r="E15" s="59" t="s">
        <v>70</v>
      </c>
      <c r="F15" s="59"/>
      <c r="G15" s="59"/>
      <c r="H15" s="59"/>
      <c r="I15" s="59"/>
      <c r="J15" s="59"/>
    </row>
    <row r="16" spans="1:10" ht="12.75">
      <c r="A16" s="59" t="s">
        <v>71</v>
      </c>
      <c r="B16" s="59"/>
      <c r="C16" s="59"/>
      <c r="D16" s="59"/>
      <c r="E16" s="59" t="s">
        <v>72</v>
      </c>
      <c r="F16" s="59"/>
      <c r="G16" s="59"/>
      <c r="H16" s="59"/>
      <c r="I16" s="59"/>
      <c r="J16" s="59"/>
    </row>
    <row r="17" spans="1:10" ht="12.75">
      <c r="A17" s="59" t="s">
        <v>73</v>
      </c>
      <c r="B17" s="59"/>
      <c r="C17" s="59"/>
      <c r="D17" s="59"/>
      <c r="E17" s="59" t="s">
        <v>74</v>
      </c>
      <c r="F17" s="59"/>
      <c r="G17" s="59"/>
      <c r="H17" s="59"/>
      <c r="I17" s="59"/>
      <c r="J17" s="59"/>
    </row>
    <row r="18" spans="1:10" ht="12.75">
      <c r="A18" s="59" t="s">
        <v>75</v>
      </c>
      <c r="B18" s="59"/>
      <c r="C18" s="59"/>
      <c r="D18" s="59"/>
      <c r="E18" s="122" t="s">
        <v>76</v>
      </c>
      <c r="F18" s="59"/>
      <c r="G18" s="59"/>
      <c r="H18" s="59"/>
      <c r="I18" s="59"/>
      <c r="J18" s="59"/>
    </row>
    <row r="20" spans="1:13" ht="12.75">
      <c r="A20" s="106" t="s">
        <v>13</v>
      </c>
      <c r="B20" s="59"/>
      <c r="C20" s="59"/>
      <c r="D20" s="59"/>
      <c r="E20" s="59"/>
      <c r="F20" s="112" t="s">
        <v>32</v>
      </c>
      <c r="G20" s="106"/>
      <c r="H20" s="112" t="s">
        <v>33</v>
      </c>
      <c r="I20" s="57"/>
      <c r="J20" s="90">
        <v>2011</v>
      </c>
      <c r="K20" s="90"/>
      <c r="L20" s="60">
        <v>2012</v>
      </c>
      <c r="M20" s="61"/>
    </row>
    <row r="21" spans="1:13" ht="25.5" customHeight="1">
      <c r="A21" s="59" t="s">
        <v>14</v>
      </c>
      <c r="B21" s="59"/>
      <c r="C21" s="59"/>
      <c r="D21" s="59"/>
      <c r="E21" s="59"/>
      <c r="F21" s="73" t="s">
        <v>31</v>
      </c>
      <c r="G21" s="73"/>
      <c r="H21" s="73" t="s">
        <v>31</v>
      </c>
      <c r="I21" s="73"/>
      <c r="J21" s="73" t="s">
        <v>31</v>
      </c>
      <c r="K21" s="73"/>
      <c r="L21" s="67" t="s">
        <v>31</v>
      </c>
      <c r="M21" s="68"/>
    </row>
    <row r="22" spans="1:13" ht="15" customHeight="1">
      <c r="A22" s="59" t="s">
        <v>15</v>
      </c>
      <c r="B22" s="59"/>
      <c r="C22" s="59"/>
      <c r="D22" s="59"/>
      <c r="E22" s="59"/>
      <c r="F22" s="66" t="s">
        <v>77</v>
      </c>
      <c r="G22" s="66"/>
      <c r="H22" s="66"/>
      <c r="I22" s="66"/>
      <c r="J22" s="71">
        <v>307084.6</v>
      </c>
      <c r="K22" s="72"/>
      <c r="L22" s="71">
        <v>301673.23</v>
      </c>
      <c r="M22" s="72"/>
    </row>
    <row r="23" spans="1:13" ht="15" customHeight="1">
      <c r="A23" s="59" t="s">
        <v>16</v>
      </c>
      <c r="B23" s="59"/>
      <c r="C23" s="59"/>
      <c r="D23" s="59"/>
      <c r="E23" s="59"/>
      <c r="F23" s="66" t="s">
        <v>78</v>
      </c>
      <c r="G23" s="66"/>
      <c r="H23" s="66"/>
      <c r="I23" s="66"/>
      <c r="J23" s="71">
        <v>305110</v>
      </c>
      <c r="K23" s="72"/>
      <c r="L23" s="71">
        <v>305110</v>
      </c>
      <c r="M23" s="72"/>
    </row>
    <row r="24" spans="1:13" ht="15" customHeight="1">
      <c r="A24" s="59" t="s">
        <v>17</v>
      </c>
      <c r="B24" s="59"/>
      <c r="C24" s="59"/>
      <c r="D24" s="59"/>
      <c r="E24" s="59"/>
      <c r="F24" s="66" t="s">
        <v>79</v>
      </c>
      <c r="G24" s="66"/>
      <c r="H24" s="66"/>
      <c r="I24" s="66"/>
      <c r="J24" s="66"/>
      <c r="K24" s="66"/>
      <c r="L24" s="66"/>
      <c r="M24" s="66"/>
    </row>
    <row r="25" spans="1:13" ht="15" customHeight="1">
      <c r="A25" s="59" t="s">
        <v>18</v>
      </c>
      <c r="B25" s="59"/>
      <c r="C25" s="59"/>
      <c r="D25" s="59"/>
      <c r="E25" s="59"/>
      <c r="F25" s="69">
        <v>0</v>
      </c>
      <c r="G25" s="70"/>
      <c r="H25" s="66"/>
      <c r="I25" s="66"/>
      <c r="J25" s="71"/>
      <c r="K25" s="72"/>
      <c r="L25" s="71"/>
      <c r="M25" s="72"/>
    </row>
    <row r="26" spans="1:13" ht="15" customHeight="1">
      <c r="A26" s="59" t="s">
        <v>19</v>
      </c>
      <c r="B26" s="59"/>
      <c r="C26" s="59"/>
      <c r="D26" s="59"/>
      <c r="E26" s="59"/>
      <c r="F26" s="69">
        <v>0</v>
      </c>
      <c r="G26" s="70"/>
      <c r="H26" s="66"/>
      <c r="I26" s="66"/>
      <c r="J26" s="71"/>
      <c r="K26" s="72"/>
      <c r="L26" s="71"/>
      <c r="M26" s="72"/>
    </row>
    <row r="27" spans="1:13" ht="15" customHeight="1">
      <c r="A27" s="59" t="s">
        <v>20</v>
      </c>
      <c r="B27" s="59"/>
      <c r="C27" s="59"/>
      <c r="D27" s="59"/>
      <c r="E27" s="59"/>
      <c r="F27" s="69">
        <v>0</v>
      </c>
      <c r="G27" s="70"/>
      <c r="H27" s="66"/>
      <c r="I27" s="66"/>
      <c r="J27" s="71"/>
      <c r="K27" s="72"/>
      <c r="L27" s="71"/>
      <c r="M27" s="72"/>
    </row>
    <row r="28" spans="1:13" ht="15" customHeight="1">
      <c r="A28" s="59" t="s">
        <v>21</v>
      </c>
      <c r="B28" s="59"/>
      <c r="C28" s="59"/>
      <c r="D28" s="59"/>
      <c r="E28" s="59"/>
      <c r="F28" s="69">
        <v>0</v>
      </c>
      <c r="G28" s="70"/>
      <c r="H28" s="66"/>
      <c r="I28" s="66"/>
      <c r="J28" s="71"/>
      <c r="K28" s="72"/>
      <c r="L28" s="71"/>
      <c r="M28" s="72"/>
    </row>
    <row r="29" spans="1:13" ht="15" customHeight="1">
      <c r="A29" s="59" t="s">
        <v>22</v>
      </c>
      <c r="B29" s="59"/>
      <c r="C29" s="59"/>
      <c r="D29" s="59"/>
      <c r="E29" s="59"/>
      <c r="F29" s="69">
        <v>0</v>
      </c>
      <c r="G29" s="70"/>
      <c r="H29" s="66"/>
      <c r="I29" s="66"/>
      <c r="J29" s="71"/>
      <c r="K29" s="72"/>
      <c r="L29" s="71"/>
      <c r="M29" s="72"/>
    </row>
    <row r="30" spans="1:13" ht="15" customHeight="1">
      <c r="A30" s="59" t="s">
        <v>23</v>
      </c>
      <c r="B30" s="59"/>
      <c r="C30" s="59"/>
      <c r="D30" s="59"/>
      <c r="E30" s="59"/>
      <c r="F30" s="69">
        <v>0</v>
      </c>
      <c r="G30" s="70"/>
      <c r="H30" s="66"/>
      <c r="I30" s="66"/>
      <c r="J30" s="71"/>
      <c r="K30" s="72"/>
      <c r="L30" s="71"/>
      <c r="M30" s="72"/>
    </row>
    <row r="31" spans="1:13" ht="15" customHeight="1">
      <c r="A31" s="59" t="s">
        <v>24</v>
      </c>
      <c r="B31" s="59"/>
      <c r="C31" s="59"/>
      <c r="D31" s="59"/>
      <c r="E31" s="59"/>
      <c r="F31" s="80" t="s">
        <v>80</v>
      </c>
      <c r="G31" s="66"/>
      <c r="H31" s="66"/>
      <c r="I31" s="66"/>
      <c r="J31" s="71">
        <v>-18852.71</v>
      </c>
      <c r="K31" s="72"/>
      <c r="L31" s="71">
        <v>-5411.37</v>
      </c>
      <c r="M31" s="72"/>
    </row>
    <row r="32" spans="1:13" ht="15" customHeight="1">
      <c r="A32" s="59" t="s">
        <v>25</v>
      </c>
      <c r="B32" s="59"/>
      <c r="C32" s="59"/>
      <c r="D32" s="59"/>
      <c r="E32" s="59"/>
      <c r="F32" s="80" t="s">
        <v>81</v>
      </c>
      <c r="G32" s="66"/>
      <c r="H32" s="66"/>
      <c r="I32" s="66"/>
      <c r="J32" s="71"/>
      <c r="K32" s="72"/>
      <c r="L32" s="71"/>
      <c r="M32" s="72"/>
    </row>
    <row r="33" spans="1:13" ht="15" customHeight="1">
      <c r="A33" s="59" t="s">
        <v>26</v>
      </c>
      <c r="B33" s="59"/>
      <c r="C33" s="59"/>
      <c r="D33" s="59"/>
      <c r="E33" s="59"/>
      <c r="F33" s="115">
        <v>41</v>
      </c>
      <c r="G33" s="115"/>
      <c r="H33" s="115"/>
      <c r="I33" s="115"/>
      <c r="J33" s="71"/>
      <c r="K33" s="72"/>
      <c r="L33" s="71"/>
      <c r="M33" s="72"/>
    </row>
    <row r="34" spans="1:13" ht="26.25" customHeight="1">
      <c r="A34" s="75" t="s">
        <v>27</v>
      </c>
      <c r="B34" s="59"/>
      <c r="C34" s="59"/>
      <c r="D34" s="59"/>
      <c r="E34" s="59"/>
      <c r="F34" s="59">
        <v>0</v>
      </c>
      <c r="G34" s="59"/>
      <c r="H34" s="59"/>
      <c r="I34" s="59"/>
      <c r="J34" s="71"/>
      <c r="K34" s="72"/>
      <c r="L34" s="71"/>
      <c r="M34" s="72"/>
    </row>
    <row r="35" spans="1:13" ht="25.5" customHeight="1">
      <c r="A35" s="75" t="s">
        <v>28</v>
      </c>
      <c r="B35" s="59"/>
      <c r="C35" s="59"/>
      <c r="D35" s="59"/>
      <c r="E35" s="59"/>
      <c r="F35" s="59" t="s">
        <v>82</v>
      </c>
      <c r="G35" s="59"/>
      <c r="H35" s="59"/>
      <c r="I35" s="59"/>
      <c r="J35" s="71"/>
      <c r="K35" s="72"/>
      <c r="L35" s="71"/>
      <c r="M35" s="72"/>
    </row>
    <row r="38" spans="1:9" ht="12.75">
      <c r="A38" s="106" t="s">
        <v>29</v>
      </c>
      <c r="B38" s="106"/>
      <c r="C38" s="106"/>
      <c r="D38" s="106"/>
      <c r="E38" s="106"/>
      <c r="F38" s="106" t="s">
        <v>34</v>
      </c>
      <c r="G38" s="106"/>
      <c r="H38" s="106" t="s">
        <v>188</v>
      </c>
      <c r="I38" s="106"/>
    </row>
    <row r="39" spans="1:9" ht="15" customHeight="1">
      <c r="A39" s="64" t="s">
        <v>30</v>
      </c>
      <c r="B39" s="58"/>
      <c r="C39" s="58"/>
      <c r="D39" s="58"/>
      <c r="E39" s="65"/>
      <c r="F39" s="76">
        <v>0.0258</v>
      </c>
      <c r="G39" s="65"/>
      <c r="H39" s="64"/>
      <c r="I39" s="65"/>
    </row>
  </sheetData>
  <mergeCells count="111"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A16:D16"/>
    <mergeCell ref="A17:D17"/>
    <mergeCell ref="A18:D18"/>
    <mergeCell ref="E16:J16"/>
    <mergeCell ref="E17:J17"/>
    <mergeCell ref="E18:J18"/>
    <mergeCell ref="A5:D5"/>
    <mergeCell ref="E5:J5"/>
    <mergeCell ref="A6:D6"/>
    <mergeCell ref="E6:J6"/>
    <mergeCell ref="A7:D7"/>
    <mergeCell ref="E7:J7"/>
    <mergeCell ref="A8:D8"/>
    <mergeCell ref="E8:J8"/>
    <mergeCell ref="A11:J11"/>
    <mergeCell ref="A12:D12"/>
    <mergeCell ref="E12:J12"/>
    <mergeCell ref="A13:D13"/>
    <mergeCell ref="E13:J13"/>
    <mergeCell ref="A14:D14"/>
    <mergeCell ref="E14:J14"/>
    <mergeCell ref="A15:D15"/>
    <mergeCell ref="E15:J15"/>
    <mergeCell ref="H20:I20"/>
    <mergeCell ref="A21:E21"/>
    <mergeCell ref="F21:G21"/>
    <mergeCell ref="H21:I21"/>
    <mergeCell ref="A20:E20"/>
    <mergeCell ref="F20:G20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F30:G30"/>
    <mergeCell ref="H30:I30"/>
    <mergeCell ref="A31:E31"/>
    <mergeCell ref="F31:G31"/>
    <mergeCell ref="H31:I31"/>
    <mergeCell ref="H32:I32"/>
    <mergeCell ref="A33:E33"/>
    <mergeCell ref="F33:G33"/>
    <mergeCell ref="H33:I33"/>
    <mergeCell ref="H34:I34"/>
    <mergeCell ref="A35:E35"/>
    <mergeCell ref="F35:G35"/>
    <mergeCell ref="H35:I35"/>
    <mergeCell ref="B2:D2"/>
    <mergeCell ref="A38:E38"/>
    <mergeCell ref="F38:G38"/>
    <mergeCell ref="A39:E39"/>
    <mergeCell ref="F39:G39"/>
    <mergeCell ref="A34:E34"/>
    <mergeCell ref="F34:G34"/>
    <mergeCell ref="A32:E32"/>
    <mergeCell ref="F32:G32"/>
    <mergeCell ref="A30:E30"/>
    <mergeCell ref="J20:K20"/>
    <mergeCell ref="J21:K21"/>
    <mergeCell ref="J22:K22"/>
    <mergeCell ref="J23:K23"/>
    <mergeCell ref="J31:K31"/>
    <mergeCell ref="J24:K24"/>
    <mergeCell ref="J25:K25"/>
    <mergeCell ref="J26:K26"/>
    <mergeCell ref="J27:K27"/>
    <mergeCell ref="H38:I38"/>
    <mergeCell ref="H39:I39"/>
    <mergeCell ref="A4:J4"/>
    <mergeCell ref="J32:K32"/>
    <mergeCell ref="J33:K33"/>
    <mergeCell ref="J34:K34"/>
    <mergeCell ref="J35:K35"/>
    <mergeCell ref="J28:K28"/>
    <mergeCell ref="J29:K29"/>
    <mergeCell ref="J30:K30"/>
  </mergeCells>
  <hyperlinks>
    <hyperlink ref="E18" r:id="rId1" display="dopodinoi@csv.ra.it"/>
  </hyperlinks>
  <printOptions/>
  <pageMargins left="0.75" right="0.75" top="0.17" bottom="0.18" header="0.17" footer="0.16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B19">
      <selection activeCell="P29" sqref="P29"/>
    </sheetView>
  </sheetViews>
  <sheetFormatPr defaultColWidth="9.140625" defaultRowHeight="12.75"/>
  <cols>
    <col min="7" max="7" width="14.00390625" style="0" customWidth="1"/>
    <col min="9" max="9" width="14.140625" style="0" customWidth="1"/>
    <col min="11" max="11" width="11.421875" style="0" customWidth="1"/>
    <col min="12" max="12" width="10.28125" style="0" bestFit="1" customWidth="1"/>
    <col min="13" max="13" width="12.28125" style="0" customWidth="1"/>
    <col min="14" max="14" width="10.7109375" style="0" bestFit="1" customWidth="1"/>
  </cols>
  <sheetData>
    <row r="2" spans="2:4" ht="12.75">
      <c r="B2" s="103" t="s">
        <v>42</v>
      </c>
      <c r="C2" s="103"/>
      <c r="D2" s="103"/>
    </row>
    <row r="5" spans="1:10" ht="12.75">
      <c r="A5" s="106" t="s">
        <v>0</v>
      </c>
      <c r="B5" s="116"/>
      <c r="C5" s="116"/>
      <c r="D5" s="116"/>
      <c r="E5" s="116"/>
      <c r="F5" s="116"/>
      <c r="G5" s="116"/>
      <c r="H5" s="116"/>
      <c r="I5" s="116"/>
      <c r="J5" s="59"/>
    </row>
    <row r="6" spans="1:10" ht="15" customHeight="1">
      <c r="A6" s="59" t="s">
        <v>1</v>
      </c>
      <c r="B6" s="59"/>
      <c r="C6" s="59"/>
      <c r="D6" s="59"/>
      <c r="E6" s="83" t="s">
        <v>61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62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" customHeight="1">
      <c r="A9" s="59" t="s">
        <v>4</v>
      </c>
      <c r="B9" s="59"/>
      <c r="C9" s="59"/>
      <c r="D9" s="59"/>
      <c r="E9" s="59" t="s">
        <v>63</v>
      </c>
      <c r="F9" s="59"/>
      <c r="G9" s="59"/>
      <c r="H9" s="59"/>
      <c r="I9" s="59"/>
      <c r="J9" s="59"/>
    </row>
    <row r="12" spans="1:10" ht="12.75">
      <c r="A12" s="10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 customHeight="1">
      <c r="A13" s="59" t="s">
        <v>7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64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48100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65</v>
      </c>
      <c r="F16" s="59"/>
      <c r="G16" s="59"/>
      <c r="H16" s="59"/>
      <c r="I16" s="59"/>
      <c r="J16" s="59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3.2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124" t="s">
        <v>31</v>
      </c>
      <c r="M20" s="125"/>
    </row>
    <row r="21" spans="1:14" ht="15" customHeight="1">
      <c r="A21" s="59" t="s">
        <v>15</v>
      </c>
      <c r="B21" s="59"/>
      <c r="C21" s="59"/>
      <c r="D21" s="59"/>
      <c r="E21" s="59"/>
      <c r="F21" s="66" t="s">
        <v>66</v>
      </c>
      <c r="G21" s="66"/>
      <c r="H21" s="66">
        <v>853500</v>
      </c>
      <c r="I21" s="66"/>
      <c r="J21" s="69">
        <v>857399</v>
      </c>
      <c r="K21" s="70"/>
      <c r="L21" s="123">
        <f>L22+L24+L31</f>
        <v>859705</v>
      </c>
      <c r="M21" s="115"/>
      <c r="N21" s="48"/>
    </row>
    <row r="22" spans="1:13" ht="15" customHeight="1">
      <c r="A22" s="59" t="s">
        <v>16</v>
      </c>
      <c r="B22" s="59"/>
      <c r="C22" s="59"/>
      <c r="D22" s="59"/>
      <c r="E22" s="59"/>
      <c r="F22" s="66" t="s">
        <v>67</v>
      </c>
      <c r="G22" s="66"/>
      <c r="H22" s="66">
        <v>74885</v>
      </c>
      <c r="I22" s="66"/>
      <c r="J22" s="69">
        <v>77467</v>
      </c>
      <c r="K22" s="70"/>
      <c r="L22" s="69">
        <v>77467</v>
      </c>
      <c r="M22" s="70"/>
    </row>
    <row r="23" spans="1:13" ht="15" customHeight="1">
      <c r="A23" s="59" t="s">
        <v>17</v>
      </c>
      <c r="B23" s="59"/>
      <c r="C23" s="59"/>
      <c r="D23" s="59"/>
      <c r="E23" s="59"/>
      <c r="F23" s="69">
        <v>0</v>
      </c>
      <c r="G23" s="70"/>
      <c r="H23" s="66">
        <v>0</v>
      </c>
      <c r="I23" s="66"/>
      <c r="J23" s="69">
        <v>0</v>
      </c>
      <c r="K23" s="70"/>
      <c r="L23" s="69">
        <v>0</v>
      </c>
      <c r="M23" s="70"/>
    </row>
    <row r="24" spans="1:13" ht="15" customHeight="1">
      <c r="A24" s="59" t="s">
        <v>18</v>
      </c>
      <c r="B24" s="59"/>
      <c r="C24" s="59"/>
      <c r="D24" s="59"/>
      <c r="E24" s="59"/>
      <c r="F24" s="69">
        <v>0</v>
      </c>
      <c r="G24" s="70"/>
      <c r="H24" s="66">
        <v>777147</v>
      </c>
      <c r="I24" s="66"/>
      <c r="J24" s="69">
        <v>778615</v>
      </c>
      <c r="K24" s="70"/>
      <c r="L24" s="123">
        <v>779932</v>
      </c>
      <c r="M24" s="115"/>
    </row>
    <row r="25" spans="1:13" ht="15" customHeight="1">
      <c r="A25" s="59" t="s">
        <v>19</v>
      </c>
      <c r="B25" s="59"/>
      <c r="C25" s="59"/>
      <c r="D25" s="59"/>
      <c r="E25" s="59"/>
      <c r="F25" s="69">
        <v>0</v>
      </c>
      <c r="G25" s="70"/>
      <c r="H25" s="66">
        <v>0</v>
      </c>
      <c r="I25" s="66"/>
      <c r="J25" s="69">
        <v>0</v>
      </c>
      <c r="K25" s="70"/>
      <c r="L25" s="69">
        <v>0</v>
      </c>
      <c r="M25" s="70"/>
    </row>
    <row r="26" spans="1:13" ht="15" customHeight="1">
      <c r="A26" s="59" t="s">
        <v>20</v>
      </c>
      <c r="B26" s="59"/>
      <c r="C26" s="59"/>
      <c r="D26" s="59"/>
      <c r="E26" s="59"/>
      <c r="F26" s="69">
        <v>0</v>
      </c>
      <c r="G26" s="70"/>
      <c r="H26" s="66">
        <v>0</v>
      </c>
      <c r="I26" s="66"/>
      <c r="J26" s="69">
        <v>0</v>
      </c>
      <c r="K26" s="70"/>
      <c r="L26" s="69">
        <v>0</v>
      </c>
      <c r="M26" s="70"/>
    </row>
    <row r="27" spans="1:13" ht="15" customHeight="1">
      <c r="A27" s="59" t="s">
        <v>21</v>
      </c>
      <c r="B27" s="59"/>
      <c r="C27" s="59"/>
      <c r="D27" s="59"/>
      <c r="E27" s="59"/>
      <c r="F27" s="69">
        <v>0</v>
      </c>
      <c r="G27" s="70"/>
      <c r="H27" s="66">
        <v>0</v>
      </c>
      <c r="I27" s="66"/>
      <c r="J27" s="69">
        <v>0</v>
      </c>
      <c r="K27" s="70"/>
      <c r="L27" s="69">
        <v>0</v>
      </c>
      <c r="M27" s="70"/>
    </row>
    <row r="28" spans="1:13" ht="15" customHeight="1">
      <c r="A28" s="59" t="s">
        <v>22</v>
      </c>
      <c r="B28" s="59"/>
      <c r="C28" s="59"/>
      <c r="D28" s="59"/>
      <c r="E28" s="59"/>
      <c r="F28" s="69">
        <v>0</v>
      </c>
      <c r="G28" s="70"/>
      <c r="H28" s="66">
        <v>0</v>
      </c>
      <c r="I28" s="66"/>
      <c r="J28" s="69">
        <v>0</v>
      </c>
      <c r="K28" s="70"/>
      <c r="L28" s="69">
        <v>0</v>
      </c>
      <c r="M28" s="70"/>
    </row>
    <row r="29" spans="1:13" ht="15" customHeight="1">
      <c r="A29" s="59" t="s">
        <v>23</v>
      </c>
      <c r="B29" s="59"/>
      <c r="C29" s="59"/>
      <c r="D29" s="59"/>
      <c r="E29" s="59"/>
      <c r="F29" s="69">
        <v>0</v>
      </c>
      <c r="G29" s="70"/>
      <c r="H29" s="66">
        <v>777147</v>
      </c>
      <c r="I29" s="66"/>
      <c r="J29" s="69">
        <v>778615</v>
      </c>
      <c r="K29" s="70"/>
      <c r="L29" s="123">
        <v>779932</v>
      </c>
      <c r="M29" s="115"/>
    </row>
    <row r="30" spans="1:13" ht="15" customHeight="1">
      <c r="A30" s="59" t="s">
        <v>24</v>
      </c>
      <c r="B30" s="59"/>
      <c r="C30" s="59"/>
      <c r="D30" s="59"/>
      <c r="E30" s="59"/>
      <c r="F30" s="69">
        <v>0</v>
      </c>
      <c r="G30" s="70"/>
      <c r="H30" s="66">
        <v>0</v>
      </c>
      <c r="I30" s="66"/>
      <c r="J30" s="69">
        <v>0</v>
      </c>
      <c r="K30" s="70"/>
      <c r="L30" s="69">
        <v>0</v>
      </c>
      <c r="M30" s="70"/>
    </row>
    <row r="31" spans="1:13" ht="15" customHeight="1">
      <c r="A31" s="59" t="s">
        <v>25</v>
      </c>
      <c r="B31" s="59"/>
      <c r="C31" s="59"/>
      <c r="D31" s="59"/>
      <c r="E31" s="59"/>
      <c r="F31" s="66" t="s">
        <v>68</v>
      </c>
      <c r="G31" s="66"/>
      <c r="H31" s="66">
        <v>1468</v>
      </c>
      <c r="I31" s="66"/>
      <c r="J31" s="69">
        <v>1317</v>
      </c>
      <c r="K31" s="70"/>
      <c r="L31" s="123">
        <v>2306</v>
      </c>
      <c r="M31" s="115"/>
    </row>
    <row r="32" spans="1:13" ht="15" customHeight="1">
      <c r="A32" s="59" t="s">
        <v>26</v>
      </c>
      <c r="B32" s="59"/>
      <c r="C32" s="59"/>
      <c r="D32" s="59"/>
      <c r="E32" s="59"/>
      <c r="F32" s="59">
        <v>0</v>
      </c>
      <c r="G32" s="59"/>
      <c r="H32" s="59"/>
      <c r="I32" s="59"/>
      <c r="J32" s="71"/>
      <c r="K32" s="72"/>
      <c r="L32" s="115"/>
      <c r="M32" s="115"/>
    </row>
    <row r="33" spans="1:13" ht="40.5" customHeight="1">
      <c r="A33" s="75" t="s">
        <v>27</v>
      </c>
      <c r="B33" s="59"/>
      <c r="C33" s="59"/>
      <c r="D33" s="59"/>
      <c r="E33" s="59"/>
      <c r="F33" s="67" t="s">
        <v>69</v>
      </c>
      <c r="G33" s="68"/>
      <c r="H33" s="59"/>
      <c r="I33" s="59"/>
      <c r="J33" s="71"/>
      <c r="K33" s="72"/>
      <c r="L33" s="115"/>
      <c r="M33" s="115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115"/>
      <c r="M34" s="115"/>
    </row>
    <row r="37" spans="1:9" ht="12.75">
      <c r="A37" s="106" t="s">
        <v>29</v>
      </c>
      <c r="B37" s="106"/>
      <c r="C37" s="106"/>
      <c r="D37" s="106"/>
      <c r="E37" s="106"/>
      <c r="F37" s="106" t="s">
        <v>34</v>
      </c>
      <c r="G37" s="106"/>
      <c r="H37" s="106" t="s">
        <v>188</v>
      </c>
      <c r="I37" s="106"/>
    </row>
    <row r="38" spans="1:9" ht="15" customHeight="1">
      <c r="A38" s="64" t="s">
        <v>30</v>
      </c>
      <c r="B38" s="58"/>
      <c r="C38" s="58"/>
      <c r="D38" s="58"/>
      <c r="E38" s="65"/>
      <c r="F38" s="76">
        <v>0.0345</v>
      </c>
      <c r="G38" s="65"/>
      <c r="H38" s="109">
        <v>2582.28</v>
      </c>
      <c r="I38" s="92"/>
    </row>
    <row r="39" spans="1:9" ht="12.75">
      <c r="A39" s="64" t="s">
        <v>247</v>
      </c>
      <c r="B39" s="58"/>
      <c r="C39" s="58"/>
      <c r="D39" s="58"/>
      <c r="E39" s="65"/>
      <c r="F39" s="120">
        <f>HERA!F38*4%</f>
        <v>1.389556E-05</v>
      </c>
      <c r="G39" s="121"/>
      <c r="H39" s="126" t="s">
        <v>52</v>
      </c>
      <c r="I39" s="127"/>
    </row>
  </sheetData>
  <mergeCells count="108">
    <mergeCell ref="A8:D8"/>
    <mergeCell ref="E8:J8"/>
    <mergeCell ref="A9:D9"/>
    <mergeCell ref="A6:D6"/>
    <mergeCell ref="E6:J6"/>
    <mergeCell ref="A7:D7"/>
    <mergeCell ref="E7:J7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J19:K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F29:G29"/>
    <mergeCell ref="H29:I29"/>
    <mergeCell ref="B2:D2"/>
    <mergeCell ref="A33:E33"/>
    <mergeCell ref="F33:G33"/>
    <mergeCell ref="A31:E31"/>
    <mergeCell ref="F31:G31"/>
    <mergeCell ref="A29:E29"/>
    <mergeCell ref="A32:E32"/>
    <mergeCell ref="F32:G32"/>
    <mergeCell ref="A30:E30"/>
    <mergeCell ref="F30:G30"/>
    <mergeCell ref="J22:K22"/>
    <mergeCell ref="J23:K23"/>
    <mergeCell ref="A37:E37"/>
    <mergeCell ref="F37:G37"/>
    <mergeCell ref="A34:E34"/>
    <mergeCell ref="F34:G34"/>
    <mergeCell ref="H34:I34"/>
    <mergeCell ref="H32:I32"/>
    <mergeCell ref="H33:I33"/>
    <mergeCell ref="H30:I30"/>
    <mergeCell ref="H37:I37"/>
    <mergeCell ref="J28:K28"/>
    <mergeCell ref="J29:K29"/>
    <mergeCell ref="J30:K30"/>
    <mergeCell ref="J31:K31"/>
    <mergeCell ref="H31:I31"/>
    <mergeCell ref="A5:J5"/>
    <mergeCell ref="J32:K32"/>
    <mergeCell ref="J33:K33"/>
    <mergeCell ref="J34:K34"/>
    <mergeCell ref="J24:K24"/>
    <mergeCell ref="J25:K25"/>
    <mergeCell ref="J26:K26"/>
    <mergeCell ref="J27:K27"/>
    <mergeCell ref="J20:K20"/>
    <mergeCell ref="J21:K21"/>
    <mergeCell ref="A39:E39"/>
    <mergeCell ref="F39:G39"/>
    <mergeCell ref="H39:I39"/>
    <mergeCell ref="H38:I38"/>
    <mergeCell ref="A38:E38"/>
    <mergeCell ref="F38:G3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</mergeCells>
  <printOptions/>
  <pageMargins left="0.46" right="0.71" top="0.17" bottom="0.16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76"/>
  <sheetViews>
    <sheetView workbookViewId="0" topLeftCell="A25">
      <selection activeCell="M45" sqref="M45"/>
    </sheetView>
  </sheetViews>
  <sheetFormatPr defaultColWidth="9.140625" defaultRowHeight="12.75"/>
  <cols>
    <col min="7" max="7" width="10.8515625" style="0" customWidth="1"/>
    <col min="8" max="8" width="12.28125" style="0" bestFit="1" customWidth="1"/>
    <col min="9" max="9" width="16.57421875" style="0" bestFit="1" customWidth="1"/>
    <col min="11" max="11" width="14.421875" style="0" customWidth="1"/>
    <col min="12" max="12" width="11.28125" style="0" bestFit="1" customWidth="1"/>
    <col min="13" max="13" width="10.421875" style="0" customWidth="1"/>
    <col min="14" max="14" width="18.00390625" style="0" bestFit="1" customWidth="1"/>
  </cols>
  <sheetData>
    <row r="2" ht="12.75">
      <c r="B2" s="3" t="s">
        <v>43</v>
      </c>
    </row>
    <row r="5" spans="1:10" ht="12.75">
      <c r="A5" s="135" t="s">
        <v>0</v>
      </c>
      <c r="B5" s="136"/>
      <c r="C5" s="136"/>
      <c r="D5" s="136"/>
      <c r="E5" s="136"/>
      <c r="F5" s="136"/>
      <c r="G5" s="136"/>
      <c r="H5" s="136"/>
      <c r="I5" s="136"/>
      <c r="J5" s="1"/>
    </row>
    <row r="6" spans="1:10" ht="15" customHeight="1">
      <c r="A6" s="59" t="s">
        <v>1</v>
      </c>
      <c r="B6" s="59"/>
      <c r="C6" s="59"/>
      <c r="D6" s="59"/>
      <c r="E6" s="83" t="s">
        <v>52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53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95">
        <v>2002</v>
      </c>
      <c r="F8" s="100"/>
      <c r="G8" s="100"/>
      <c r="H8" s="100"/>
      <c r="I8" s="100"/>
      <c r="J8" s="63"/>
    </row>
    <row r="9" spans="1:10" ht="15" customHeight="1">
      <c r="A9" s="59" t="s">
        <v>4</v>
      </c>
      <c r="B9" s="59"/>
      <c r="C9" s="59"/>
      <c r="D9" s="59"/>
      <c r="E9" s="59" t="s">
        <v>213</v>
      </c>
      <c r="F9" s="59"/>
      <c r="G9" s="59"/>
      <c r="H9" s="59"/>
      <c r="I9" s="59"/>
      <c r="J9" s="59"/>
    </row>
    <row r="12" spans="1:10" ht="12.75">
      <c r="A12" s="10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 customHeight="1">
      <c r="A13" s="59" t="s">
        <v>7</v>
      </c>
      <c r="B13" s="59"/>
      <c r="C13" s="59"/>
      <c r="D13" s="59"/>
      <c r="E13" s="59" t="s">
        <v>54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54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40127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55</v>
      </c>
      <c r="F16" s="59"/>
      <c r="G16" s="59"/>
      <c r="H16" s="59"/>
      <c r="I16" s="59"/>
      <c r="J16" s="59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2.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67" t="s">
        <v>31</v>
      </c>
      <c r="M20" s="68"/>
    </row>
    <row r="21" spans="1:14" ht="15" customHeight="1">
      <c r="A21" s="59" t="s">
        <v>15</v>
      </c>
      <c r="B21" s="59"/>
      <c r="C21" s="59"/>
      <c r="D21" s="59"/>
      <c r="E21" s="59"/>
      <c r="F21" s="66" t="s">
        <v>56</v>
      </c>
      <c r="G21" s="66"/>
      <c r="H21" s="66" t="s">
        <v>59</v>
      </c>
      <c r="I21" s="66"/>
      <c r="J21" s="69">
        <v>1677159196</v>
      </c>
      <c r="K21" s="70"/>
      <c r="L21" s="62">
        <v>1692109746</v>
      </c>
      <c r="M21" s="63"/>
      <c r="N21" s="48">
        <f>L21*F38</f>
        <v>587820.312553194</v>
      </c>
    </row>
    <row r="22" spans="1:13" ht="15" customHeight="1">
      <c r="A22" s="59" t="s">
        <v>16</v>
      </c>
      <c r="B22" s="59"/>
      <c r="C22" s="59"/>
      <c r="D22" s="59"/>
      <c r="E22" s="59"/>
      <c r="F22" s="66" t="s">
        <v>57</v>
      </c>
      <c r="G22" s="66"/>
      <c r="H22" s="66" t="s">
        <v>57</v>
      </c>
      <c r="I22" s="66"/>
      <c r="J22" s="66" t="s">
        <v>57</v>
      </c>
      <c r="K22" s="66"/>
      <c r="L22" s="66" t="s">
        <v>57</v>
      </c>
      <c r="M22" s="66"/>
    </row>
    <row r="23" spans="1:13" ht="15" customHeight="1">
      <c r="A23" s="59" t="s">
        <v>17</v>
      </c>
      <c r="B23" s="59"/>
      <c r="C23" s="59"/>
      <c r="D23" s="59"/>
      <c r="E23" s="59"/>
      <c r="F23" s="66" t="s">
        <v>58</v>
      </c>
      <c r="G23" s="66"/>
      <c r="H23" s="66" t="s">
        <v>60</v>
      </c>
      <c r="I23" s="66"/>
      <c r="J23" s="69">
        <f>487915100-9674222-3220855-2751814</f>
        <v>472268209</v>
      </c>
      <c r="K23" s="70"/>
      <c r="L23" s="62">
        <v>458864460</v>
      </c>
      <c r="M23" s="63"/>
    </row>
    <row r="24" spans="1:13" ht="15" customHeight="1">
      <c r="A24" s="59" t="s">
        <v>18</v>
      </c>
      <c r="B24" s="59"/>
      <c r="C24" s="59"/>
      <c r="D24" s="59"/>
      <c r="E24" s="59"/>
      <c r="F24" s="69">
        <v>0</v>
      </c>
      <c r="G24" s="70"/>
      <c r="H24" s="69">
        <v>0</v>
      </c>
      <c r="I24" s="70"/>
      <c r="J24" s="69">
        <v>0</v>
      </c>
      <c r="K24" s="70"/>
      <c r="L24" s="69">
        <v>0</v>
      </c>
      <c r="M24" s="70"/>
    </row>
    <row r="25" spans="1:13" ht="15" customHeight="1">
      <c r="A25" s="59" t="s">
        <v>19</v>
      </c>
      <c r="B25" s="59"/>
      <c r="C25" s="59"/>
      <c r="D25" s="59"/>
      <c r="E25" s="59"/>
      <c r="F25" s="69">
        <v>0</v>
      </c>
      <c r="G25" s="70"/>
      <c r="H25" s="69">
        <v>0</v>
      </c>
      <c r="I25" s="70"/>
      <c r="J25" s="69">
        <v>0</v>
      </c>
      <c r="K25" s="70"/>
      <c r="L25" s="69">
        <v>0</v>
      </c>
      <c r="M25" s="70"/>
    </row>
    <row r="26" spans="1:13" ht="15" customHeight="1">
      <c r="A26" s="59" t="s">
        <v>20</v>
      </c>
      <c r="B26" s="59"/>
      <c r="C26" s="59"/>
      <c r="D26" s="59"/>
      <c r="E26" s="59"/>
      <c r="F26" s="69">
        <v>0</v>
      </c>
      <c r="G26" s="70"/>
      <c r="H26" s="69">
        <v>0</v>
      </c>
      <c r="I26" s="70"/>
      <c r="J26" s="69">
        <v>0</v>
      </c>
      <c r="K26" s="70"/>
      <c r="L26" s="69">
        <v>0</v>
      </c>
      <c r="M26" s="70"/>
    </row>
    <row r="27" spans="1:13" ht="15" customHeight="1">
      <c r="A27" s="59" t="s">
        <v>21</v>
      </c>
      <c r="B27" s="59"/>
      <c r="C27" s="59"/>
      <c r="D27" s="59"/>
      <c r="E27" s="59"/>
      <c r="F27" s="69">
        <v>0</v>
      </c>
      <c r="G27" s="70"/>
      <c r="H27" s="69">
        <v>0</v>
      </c>
      <c r="I27" s="70"/>
      <c r="J27" s="69">
        <v>0</v>
      </c>
      <c r="K27" s="70"/>
      <c r="L27" s="69">
        <v>0</v>
      </c>
      <c r="M27" s="70"/>
    </row>
    <row r="28" spans="1:13" ht="15" customHeight="1">
      <c r="A28" s="59" t="s">
        <v>22</v>
      </c>
      <c r="B28" s="59"/>
      <c r="C28" s="59"/>
      <c r="D28" s="59"/>
      <c r="E28" s="59"/>
      <c r="F28" s="69">
        <v>0</v>
      </c>
      <c r="G28" s="70"/>
      <c r="H28" s="69">
        <v>0</v>
      </c>
      <c r="I28" s="70"/>
      <c r="J28" s="69">
        <v>0</v>
      </c>
      <c r="K28" s="70"/>
      <c r="L28" s="69">
        <v>0</v>
      </c>
      <c r="M28" s="70"/>
    </row>
    <row r="29" spans="1:13" ht="15" customHeight="1">
      <c r="A29" s="59" t="s">
        <v>23</v>
      </c>
      <c r="B29" s="59"/>
      <c r="C29" s="59"/>
      <c r="D29" s="59"/>
      <c r="E29" s="59"/>
      <c r="F29" s="69">
        <v>0</v>
      </c>
      <c r="G29" s="70"/>
      <c r="H29" s="69">
        <v>0</v>
      </c>
      <c r="I29" s="70"/>
      <c r="J29" s="69">
        <v>0</v>
      </c>
      <c r="K29" s="70"/>
      <c r="L29" s="69">
        <v>0</v>
      </c>
      <c r="M29" s="70"/>
    </row>
    <row r="30" spans="1:13" ht="15" customHeight="1">
      <c r="A30" s="59" t="s">
        <v>24</v>
      </c>
      <c r="B30" s="59"/>
      <c r="C30" s="59"/>
      <c r="D30" s="59"/>
      <c r="E30" s="59"/>
      <c r="F30" s="66">
        <v>2060626</v>
      </c>
      <c r="G30" s="66"/>
      <c r="H30" s="66">
        <v>2060626</v>
      </c>
      <c r="I30" s="66"/>
      <c r="J30" s="66">
        <v>2060626</v>
      </c>
      <c r="K30" s="66"/>
      <c r="L30" s="66">
        <v>2060626</v>
      </c>
      <c r="M30" s="66"/>
    </row>
    <row r="31" spans="1:13" ht="15" customHeight="1">
      <c r="A31" s="59" t="s">
        <v>25</v>
      </c>
      <c r="B31" s="59"/>
      <c r="C31" s="59"/>
      <c r="D31" s="59"/>
      <c r="E31" s="59"/>
      <c r="F31" s="66">
        <v>50138161</v>
      </c>
      <c r="G31" s="66"/>
      <c r="H31" s="66">
        <v>129854301</v>
      </c>
      <c r="I31" s="66"/>
      <c r="J31" s="69">
        <v>92263331</v>
      </c>
      <c r="K31" s="70"/>
      <c r="L31" s="62">
        <v>118922719</v>
      </c>
      <c r="M31" s="63"/>
    </row>
    <row r="32" spans="1:13" ht="15" customHeight="1">
      <c r="A32" s="59" t="s">
        <v>26</v>
      </c>
      <c r="B32" s="59"/>
      <c r="C32" s="59"/>
      <c r="D32" s="59"/>
      <c r="E32" s="59"/>
      <c r="F32" s="105">
        <v>1115013754</v>
      </c>
      <c r="G32" s="102"/>
      <c r="H32" s="105">
        <v>1115013754</v>
      </c>
      <c r="I32" s="102"/>
      <c r="J32" s="105">
        <v>1115013754</v>
      </c>
      <c r="K32" s="102"/>
      <c r="L32" s="105">
        <v>1115013754</v>
      </c>
      <c r="M32" s="102"/>
    </row>
    <row r="33" spans="1:13" ht="26.25" customHeight="1">
      <c r="A33" s="75" t="s">
        <v>27</v>
      </c>
      <c r="B33" s="59"/>
      <c r="C33" s="59"/>
      <c r="D33" s="59"/>
      <c r="E33" s="59"/>
      <c r="F33" s="134"/>
      <c r="G33" s="134"/>
      <c r="H33" s="59"/>
      <c r="I33" s="59"/>
      <c r="J33" s="71"/>
      <c r="K33" s="72"/>
      <c r="L33" s="64"/>
      <c r="M33" s="65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64"/>
      <c r="M34" s="65"/>
    </row>
    <row r="37" spans="1:11" ht="12.75">
      <c r="A37" s="106" t="s">
        <v>29</v>
      </c>
      <c r="B37" s="106"/>
      <c r="C37" s="106"/>
      <c r="D37" s="106"/>
      <c r="E37" s="106"/>
      <c r="F37" s="106" t="s">
        <v>34</v>
      </c>
      <c r="G37" s="106"/>
      <c r="H37" s="106" t="s">
        <v>177</v>
      </c>
      <c r="I37" s="59"/>
      <c r="J37" s="106" t="s">
        <v>188</v>
      </c>
      <c r="K37" s="106"/>
    </row>
    <row r="38" spans="1:11" ht="15" customHeight="1">
      <c r="A38" s="64" t="s">
        <v>30</v>
      </c>
      <c r="B38" s="58"/>
      <c r="C38" s="58"/>
      <c r="D38" s="58"/>
      <c r="E38" s="65"/>
      <c r="F38" s="133">
        <v>0.000347389</v>
      </c>
      <c r="G38" s="121"/>
      <c r="H38" s="107">
        <v>353208</v>
      </c>
      <c r="I38" s="108"/>
      <c r="J38" s="109">
        <v>353208</v>
      </c>
      <c r="K38" s="92"/>
    </row>
    <row r="40" spans="1:13" ht="12.75">
      <c r="A40" s="94" t="s">
        <v>168</v>
      </c>
      <c r="B40" s="82"/>
      <c r="C40" s="82"/>
      <c r="D40" s="58"/>
      <c r="E40" s="58"/>
      <c r="F40" s="58"/>
      <c r="G40" s="65"/>
      <c r="H40" s="90">
        <v>2010</v>
      </c>
      <c r="I40" s="90"/>
      <c r="J40" s="90">
        <v>2011</v>
      </c>
      <c r="K40" s="90"/>
      <c r="L40" s="60">
        <v>2012</v>
      </c>
      <c r="M40" s="61"/>
    </row>
    <row r="41" spans="1:13" ht="12.75">
      <c r="A41" s="64" t="s">
        <v>169</v>
      </c>
      <c r="B41" s="58"/>
      <c r="C41" s="58"/>
      <c r="D41" s="58"/>
      <c r="E41" s="58"/>
      <c r="F41" s="58"/>
      <c r="G41" s="65"/>
      <c r="H41" s="69">
        <v>361931</v>
      </c>
      <c r="I41" s="70"/>
      <c r="J41" s="69">
        <v>369996</v>
      </c>
      <c r="K41" s="70"/>
      <c r="L41" s="62">
        <v>382082</v>
      </c>
      <c r="M41" s="63"/>
    </row>
    <row r="44" spans="1:7" ht="12.75">
      <c r="A44" s="77" t="s">
        <v>215</v>
      </c>
      <c r="B44" s="78"/>
      <c r="C44" s="78"/>
      <c r="D44" s="78"/>
      <c r="E44" s="78"/>
      <c r="F44" s="58"/>
      <c r="G44" s="65"/>
    </row>
    <row r="45" spans="5:12" ht="12.75">
      <c r="E45" s="132" t="s">
        <v>221</v>
      </c>
      <c r="F45" s="132"/>
      <c r="G45" t="s">
        <v>222</v>
      </c>
      <c r="H45" t="s">
        <v>223</v>
      </c>
      <c r="I45" t="s">
        <v>291</v>
      </c>
      <c r="J45" s="137" t="s">
        <v>292</v>
      </c>
      <c r="K45" s="137"/>
      <c r="L45" s="137"/>
    </row>
    <row r="46" spans="1:12" ht="12.75">
      <c r="A46" s="128" t="s">
        <v>224</v>
      </c>
      <c r="B46" s="128"/>
      <c r="C46" s="128"/>
      <c r="D46" s="128"/>
      <c r="E46" s="129" t="s">
        <v>265</v>
      </c>
      <c r="F46" s="128"/>
      <c r="G46" s="31">
        <v>0.7994</v>
      </c>
      <c r="H46" s="32">
        <f>$F$38*G46</f>
        <v>0.00027770276659999996</v>
      </c>
      <c r="I46" s="14">
        <v>24005150</v>
      </c>
      <c r="J46" s="138">
        <f>I46*H46</f>
        <v>6666.296567647989</v>
      </c>
      <c r="K46" s="138"/>
      <c r="L46" s="138"/>
    </row>
    <row r="47" spans="1:12" ht="12.75">
      <c r="A47" s="128" t="s">
        <v>225</v>
      </c>
      <c r="B47" s="128"/>
      <c r="C47" s="128"/>
      <c r="D47" s="128"/>
      <c r="E47" s="129" t="s">
        <v>266</v>
      </c>
      <c r="F47" s="128"/>
      <c r="G47" s="33">
        <v>1</v>
      </c>
      <c r="H47" s="32">
        <f>$F$38*G47</f>
        <v>0.000347389</v>
      </c>
      <c r="I47" s="14">
        <v>13704096</v>
      </c>
      <c r="J47" s="138">
        <f aca="true" t="shared" si="0" ref="J47:J75">I47*H47</f>
        <v>4760.652205343999</v>
      </c>
      <c r="K47" s="138"/>
      <c r="L47" s="138"/>
    </row>
    <row r="48" spans="1:12" ht="12.75">
      <c r="A48" s="128" t="s">
        <v>226</v>
      </c>
      <c r="B48" s="128"/>
      <c r="C48" s="128"/>
      <c r="D48" s="128"/>
      <c r="E48" s="129" t="s">
        <v>267</v>
      </c>
      <c r="F48" s="128"/>
      <c r="G48" s="33">
        <v>0.75</v>
      </c>
      <c r="H48" s="32">
        <f aca="true" t="shared" si="1" ref="H48:H76">$F$38*G48</f>
        <v>0.00026054174999999997</v>
      </c>
      <c r="I48" s="14">
        <v>325787873</v>
      </c>
      <c r="J48" s="138">
        <f t="shared" si="0"/>
        <v>84881.34256019774</v>
      </c>
      <c r="K48" s="138"/>
      <c r="L48" s="138"/>
    </row>
    <row r="49" spans="1:12" ht="12.75">
      <c r="A49" s="128" t="s">
        <v>227</v>
      </c>
      <c r="B49" s="128"/>
      <c r="C49" s="128"/>
      <c r="D49" s="128"/>
      <c r="E49" s="129" t="s">
        <v>268</v>
      </c>
      <c r="F49" s="128"/>
      <c r="G49" s="33">
        <v>1</v>
      </c>
      <c r="H49" s="32">
        <f t="shared" si="1"/>
        <v>0.000347389</v>
      </c>
      <c r="I49" s="14">
        <v>98092471</v>
      </c>
      <c r="J49" s="138">
        <f t="shared" si="0"/>
        <v>34076.245408218994</v>
      </c>
      <c r="K49" s="138"/>
      <c r="L49" s="138"/>
    </row>
    <row r="50" spans="1:12" ht="12.75">
      <c r="A50" s="128" t="s">
        <v>228</v>
      </c>
      <c r="B50" s="128"/>
      <c r="C50" s="128"/>
      <c r="D50" s="128"/>
      <c r="E50" s="129" t="s">
        <v>269</v>
      </c>
      <c r="F50" s="128"/>
      <c r="G50" s="33">
        <v>1</v>
      </c>
      <c r="H50" s="32">
        <f t="shared" si="1"/>
        <v>0.000347389</v>
      </c>
      <c r="I50" s="14">
        <v>2224642</v>
      </c>
      <c r="J50" s="138">
        <f t="shared" si="0"/>
        <v>772.8161597379999</v>
      </c>
      <c r="K50" s="138"/>
      <c r="L50" s="138"/>
    </row>
    <row r="51" spans="1:12" ht="12.75">
      <c r="A51" s="128" t="s">
        <v>229</v>
      </c>
      <c r="B51" s="128"/>
      <c r="C51" s="128"/>
      <c r="D51" s="128"/>
      <c r="E51" s="129" t="s">
        <v>270</v>
      </c>
      <c r="F51" s="128"/>
      <c r="G51" s="33">
        <v>0.9</v>
      </c>
      <c r="H51" s="32">
        <f t="shared" si="1"/>
        <v>0.00031265009999999996</v>
      </c>
      <c r="I51" s="14">
        <v>9181151</v>
      </c>
      <c r="J51" s="138">
        <f t="shared" si="0"/>
        <v>2870.4877782650997</v>
      </c>
      <c r="K51" s="138"/>
      <c r="L51" s="138"/>
    </row>
    <row r="52" spans="1:12" ht="12.75">
      <c r="A52" s="128" t="s">
        <v>230</v>
      </c>
      <c r="B52" s="128"/>
      <c r="C52" s="128"/>
      <c r="D52" s="128"/>
      <c r="E52" s="128"/>
      <c r="F52" s="128"/>
      <c r="G52" s="33">
        <v>1</v>
      </c>
      <c r="H52" s="32">
        <f t="shared" si="1"/>
        <v>0.000347389</v>
      </c>
      <c r="I52" s="14">
        <v>0</v>
      </c>
      <c r="J52" s="138">
        <f t="shared" si="0"/>
        <v>0</v>
      </c>
      <c r="K52" s="138"/>
      <c r="L52" s="138"/>
    </row>
    <row r="53" spans="1:12" ht="12.75">
      <c r="A53" s="128" t="s">
        <v>231</v>
      </c>
      <c r="B53" s="128"/>
      <c r="C53" s="128"/>
      <c r="D53" s="128"/>
      <c r="E53" s="129" t="s">
        <v>271</v>
      </c>
      <c r="F53" s="128"/>
      <c r="G53" s="33">
        <v>1</v>
      </c>
      <c r="H53" s="32">
        <f t="shared" si="1"/>
        <v>0.000347389</v>
      </c>
      <c r="I53" s="14">
        <v>505509</v>
      </c>
      <c r="J53" s="138">
        <f t="shared" si="0"/>
        <v>175.60826600099998</v>
      </c>
      <c r="K53" s="138"/>
      <c r="L53" s="138"/>
    </row>
    <row r="54" spans="1:12" ht="12.75">
      <c r="A54" s="128" t="s">
        <v>232</v>
      </c>
      <c r="B54" s="128"/>
      <c r="C54" s="128"/>
      <c r="D54" s="128"/>
      <c r="E54" s="129" t="s">
        <v>272</v>
      </c>
      <c r="F54" s="128"/>
      <c r="G54" s="33">
        <v>0.51</v>
      </c>
      <c r="H54" s="32">
        <f t="shared" si="1"/>
        <v>0.00017716839</v>
      </c>
      <c r="I54" s="14">
        <v>160114</v>
      </c>
      <c r="J54" s="138">
        <f t="shared" si="0"/>
        <v>28.36713959646</v>
      </c>
      <c r="K54" s="138"/>
      <c r="L54" s="138"/>
    </row>
    <row r="55" spans="1:12" ht="12.75">
      <c r="A55" s="128" t="s">
        <v>233</v>
      </c>
      <c r="B55" s="128"/>
      <c r="C55" s="128"/>
      <c r="D55" s="128"/>
      <c r="E55" s="129" t="s">
        <v>273</v>
      </c>
      <c r="F55" s="128"/>
      <c r="G55" s="33">
        <v>1</v>
      </c>
      <c r="H55" s="32">
        <f t="shared" si="1"/>
        <v>0.000347389</v>
      </c>
      <c r="I55" s="14">
        <v>34183000</v>
      </c>
      <c r="J55" s="138">
        <f t="shared" si="0"/>
        <v>11874.798186999999</v>
      </c>
      <c r="K55" s="138"/>
      <c r="L55" s="138"/>
    </row>
    <row r="56" spans="1:12" ht="12.75">
      <c r="A56" s="130" t="s">
        <v>234</v>
      </c>
      <c r="B56" s="130"/>
      <c r="C56" s="130"/>
      <c r="D56" s="130"/>
      <c r="E56" s="131"/>
      <c r="F56" s="130"/>
      <c r="G56" s="35">
        <v>0.73</v>
      </c>
      <c r="H56" s="36">
        <f t="shared" si="1"/>
        <v>0.00025359396999999996</v>
      </c>
      <c r="I56" s="14">
        <v>0</v>
      </c>
      <c r="J56" s="138">
        <f t="shared" si="0"/>
        <v>0</v>
      </c>
      <c r="K56" s="138"/>
      <c r="L56" s="138"/>
    </row>
    <row r="57" spans="1:12" ht="12.75">
      <c r="A57" s="128" t="s">
        <v>235</v>
      </c>
      <c r="B57" s="128"/>
      <c r="C57" s="128"/>
      <c r="D57" s="128"/>
      <c r="E57" s="129" t="s">
        <v>274</v>
      </c>
      <c r="F57" s="128"/>
      <c r="G57" s="33">
        <v>0.41</v>
      </c>
      <c r="H57" s="32">
        <f t="shared" si="1"/>
        <v>0.00014242948999999998</v>
      </c>
      <c r="I57" s="14">
        <v>24590522</v>
      </c>
      <c r="J57" s="138">
        <f t="shared" si="0"/>
        <v>3502.4155072937797</v>
      </c>
      <c r="K57" s="138"/>
      <c r="L57" s="138"/>
    </row>
    <row r="58" spans="1:12" ht="12.75">
      <c r="A58" s="128" t="s">
        <v>236</v>
      </c>
      <c r="B58" s="128"/>
      <c r="C58" s="128"/>
      <c r="D58" s="128"/>
      <c r="E58" s="129" t="s">
        <v>275</v>
      </c>
      <c r="F58" s="128"/>
      <c r="G58" s="33">
        <v>1</v>
      </c>
      <c r="H58" s="32">
        <f t="shared" si="1"/>
        <v>0.000347389</v>
      </c>
      <c r="I58" s="14">
        <v>3382062</v>
      </c>
      <c r="J58" s="138">
        <f t="shared" si="0"/>
        <v>1174.8911361179998</v>
      </c>
      <c r="K58" s="138"/>
      <c r="L58" s="138"/>
    </row>
    <row r="59" spans="1:12" ht="12.75">
      <c r="A59" s="128" t="s">
        <v>237</v>
      </c>
      <c r="B59" s="128"/>
      <c r="C59" s="128"/>
      <c r="D59" s="128"/>
      <c r="E59" s="129" t="s">
        <v>276</v>
      </c>
      <c r="F59" s="128"/>
      <c r="G59" s="33">
        <v>0.05</v>
      </c>
      <c r="H59" s="32">
        <f t="shared" si="1"/>
        <v>1.736945E-05</v>
      </c>
      <c r="I59" s="14">
        <v>7234349</v>
      </c>
      <c r="J59" s="138">
        <f t="shared" si="0"/>
        <v>125.65666323805</v>
      </c>
      <c r="K59" s="138"/>
      <c r="L59" s="138"/>
    </row>
    <row r="60" spans="1:12" ht="12.75">
      <c r="A60" s="128" t="s">
        <v>238</v>
      </c>
      <c r="B60" s="128"/>
      <c r="C60" s="128"/>
      <c r="D60" s="128"/>
      <c r="E60" s="129" t="s">
        <v>277</v>
      </c>
      <c r="F60" s="128"/>
      <c r="G60" s="34">
        <v>0.97</v>
      </c>
      <c r="H60" s="32">
        <f t="shared" si="1"/>
        <v>0.00033696732999999996</v>
      </c>
      <c r="I60" s="14">
        <v>4741599</v>
      </c>
      <c r="J60" s="138">
        <f t="shared" si="0"/>
        <v>1597.7639549606697</v>
      </c>
      <c r="K60" s="138"/>
      <c r="L60" s="138"/>
    </row>
    <row r="61" spans="1:12" ht="12.75">
      <c r="A61" s="128" t="s">
        <v>239</v>
      </c>
      <c r="B61" s="128"/>
      <c r="C61" s="128"/>
      <c r="D61" s="128"/>
      <c r="E61" s="129" t="s">
        <v>278</v>
      </c>
      <c r="F61" s="128"/>
      <c r="G61" s="33">
        <v>0.25</v>
      </c>
      <c r="H61" s="32">
        <f t="shared" si="1"/>
        <v>8.684725E-05</v>
      </c>
      <c r="I61" s="38">
        <v>125547985</v>
      </c>
      <c r="J61" s="138">
        <f t="shared" si="0"/>
        <v>10903.49724029125</v>
      </c>
      <c r="K61" s="138"/>
      <c r="L61" s="138"/>
    </row>
    <row r="62" spans="1:12" ht="12.75">
      <c r="A62" s="128" t="s">
        <v>240</v>
      </c>
      <c r="B62" s="128"/>
      <c r="C62" s="128"/>
      <c r="D62" s="128"/>
      <c r="E62" s="129" t="s">
        <v>279</v>
      </c>
      <c r="F62" s="128"/>
      <c r="G62" s="33">
        <v>0.5</v>
      </c>
      <c r="H62" s="32">
        <f t="shared" si="1"/>
        <v>0.0001736945</v>
      </c>
      <c r="I62" s="14">
        <v>39431316</v>
      </c>
      <c r="J62" s="138">
        <f t="shared" si="0"/>
        <v>6849.002716962</v>
      </c>
      <c r="K62" s="138"/>
      <c r="L62" s="138"/>
    </row>
    <row r="63" spans="1:12" ht="12.75">
      <c r="A63" s="130" t="s">
        <v>241</v>
      </c>
      <c r="B63" s="130"/>
      <c r="C63" s="130"/>
      <c r="D63" s="130"/>
      <c r="E63" s="130"/>
      <c r="F63" s="130"/>
      <c r="G63" s="35">
        <v>0.33</v>
      </c>
      <c r="H63" s="36">
        <f t="shared" si="1"/>
        <v>0.00011463837</v>
      </c>
      <c r="I63" s="14">
        <v>0</v>
      </c>
      <c r="J63" s="138">
        <f t="shared" si="0"/>
        <v>0</v>
      </c>
      <c r="K63" s="138"/>
      <c r="L63" s="138"/>
    </row>
    <row r="64" spans="1:12" ht="12.75">
      <c r="A64" s="128" t="s">
        <v>242</v>
      </c>
      <c r="B64" s="128"/>
      <c r="C64" s="128"/>
      <c r="D64" s="128"/>
      <c r="E64" s="129" t="s">
        <v>287</v>
      </c>
      <c r="F64" s="128"/>
      <c r="G64" s="33">
        <v>0.46</v>
      </c>
      <c r="H64" s="32">
        <f t="shared" si="1"/>
        <v>0.00015979894</v>
      </c>
      <c r="I64" s="38">
        <v>682170</v>
      </c>
      <c r="J64" s="138">
        <f t="shared" si="0"/>
        <v>109.0100428998</v>
      </c>
      <c r="K64" s="138"/>
      <c r="L64" s="138"/>
    </row>
    <row r="65" spans="1:12" ht="12.75">
      <c r="A65" s="128" t="s">
        <v>243</v>
      </c>
      <c r="B65" s="128"/>
      <c r="C65" s="128"/>
      <c r="D65" s="128"/>
      <c r="E65" s="129" t="s">
        <v>280</v>
      </c>
      <c r="F65" s="128"/>
      <c r="G65" s="33">
        <v>0.2</v>
      </c>
      <c r="H65" s="32">
        <f t="shared" si="1"/>
        <v>6.94778E-05</v>
      </c>
      <c r="I65" s="14">
        <v>308160</v>
      </c>
      <c r="J65" s="138">
        <f t="shared" si="0"/>
        <v>21.410278848</v>
      </c>
      <c r="K65" s="138"/>
      <c r="L65" s="138"/>
    </row>
    <row r="66" spans="1:12" ht="12.75">
      <c r="A66" s="128" t="s">
        <v>244</v>
      </c>
      <c r="B66" s="128"/>
      <c r="C66" s="128"/>
      <c r="D66" s="128"/>
      <c r="E66" s="129" t="s">
        <v>282</v>
      </c>
      <c r="F66" s="128"/>
      <c r="G66" s="33">
        <v>0.4</v>
      </c>
      <c r="H66" s="32">
        <f t="shared" si="1"/>
        <v>0.0001389556</v>
      </c>
      <c r="I66" s="14">
        <v>315868</v>
      </c>
      <c r="J66" s="138">
        <f t="shared" si="0"/>
        <v>43.8916274608</v>
      </c>
      <c r="K66" s="138"/>
      <c r="L66" s="138"/>
    </row>
    <row r="67" spans="1:12" ht="12.75">
      <c r="A67" s="128" t="s">
        <v>245</v>
      </c>
      <c r="B67" s="128"/>
      <c r="C67" s="128"/>
      <c r="D67" s="128"/>
      <c r="E67" s="129" t="s">
        <v>281</v>
      </c>
      <c r="F67" s="128"/>
      <c r="G67" s="33">
        <v>0.39</v>
      </c>
      <c r="H67" s="32">
        <f t="shared" si="1"/>
        <v>0.00013548171</v>
      </c>
      <c r="I67" s="14">
        <v>86621334</v>
      </c>
      <c r="J67" s="138">
        <f t="shared" si="0"/>
        <v>11735.60645280114</v>
      </c>
      <c r="K67" s="138"/>
      <c r="L67" s="138"/>
    </row>
    <row r="68" spans="1:12" ht="12.75">
      <c r="A68" s="128" t="s">
        <v>246</v>
      </c>
      <c r="B68" s="128"/>
      <c r="C68" s="128"/>
      <c r="D68" s="128"/>
      <c r="E68" s="129" t="s">
        <v>283</v>
      </c>
      <c r="F68" s="128"/>
      <c r="G68" s="33">
        <v>0.32</v>
      </c>
      <c r="H68" s="32">
        <f t="shared" si="1"/>
        <v>0.00011116448</v>
      </c>
      <c r="I68" s="14">
        <v>8747093</v>
      </c>
      <c r="J68" s="138">
        <f t="shared" si="0"/>
        <v>972.36604485664</v>
      </c>
      <c r="K68" s="138"/>
      <c r="L68" s="138"/>
    </row>
    <row r="69" spans="1:12" ht="12.75">
      <c r="A69" s="130" t="s">
        <v>248</v>
      </c>
      <c r="B69" s="130"/>
      <c r="C69" s="130"/>
      <c r="D69" s="130"/>
      <c r="E69" s="131"/>
      <c r="F69" s="130"/>
      <c r="G69" s="35">
        <v>0.1</v>
      </c>
      <c r="H69" s="36">
        <f t="shared" si="1"/>
        <v>3.47389E-05</v>
      </c>
      <c r="I69" s="14">
        <v>0</v>
      </c>
      <c r="J69" s="138">
        <f t="shared" si="0"/>
        <v>0</v>
      </c>
      <c r="K69" s="138"/>
      <c r="L69" s="138"/>
    </row>
    <row r="70" spans="1:12" ht="12.75">
      <c r="A70" s="128" t="s">
        <v>249</v>
      </c>
      <c r="B70" s="128"/>
      <c r="C70" s="128"/>
      <c r="D70" s="128"/>
      <c r="E70" s="129" t="s">
        <v>284</v>
      </c>
      <c r="F70" s="128"/>
      <c r="G70" s="33">
        <v>0.15</v>
      </c>
      <c r="H70" s="32">
        <f t="shared" si="1"/>
        <v>5.2108349999999994E-05</v>
      </c>
      <c r="I70" s="14">
        <v>88593265</v>
      </c>
      <c r="J70" s="138">
        <f t="shared" si="0"/>
        <v>4616.44886026275</v>
      </c>
      <c r="K70" s="138"/>
      <c r="L70" s="138"/>
    </row>
    <row r="71" spans="1:12" ht="12.75">
      <c r="A71" s="128" t="s">
        <v>250</v>
      </c>
      <c r="B71" s="128"/>
      <c r="C71" s="128"/>
      <c r="D71" s="128"/>
      <c r="E71" s="129" t="s">
        <v>288</v>
      </c>
      <c r="F71" s="128"/>
      <c r="G71" s="33">
        <v>0.03</v>
      </c>
      <c r="H71" s="32">
        <f t="shared" si="1"/>
        <v>1.0421669999999998E-05</v>
      </c>
      <c r="I71" s="14">
        <v>0</v>
      </c>
      <c r="J71" s="138">
        <f t="shared" si="0"/>
        <v>0</v>
      </c>
      <c r="K71" s="138"/>
      <c r="L71" s="138"/>
    </row>
    <row r="72" spans="1:12" ht="12.75">
      <c r="A72" s="128" t="s">
        <v>251</v>
      </c>
      <c r="B72" s="128"/>
      <c r="C72" s="128"/>
      <c r="D72" s="128"/>
      <c r="E72" s="129" t="s">
        <v>289</v>
      </c>
      <c r="F72" s="128"/>
      <c r="G72" s="33">
        <v>0.01</v>
      </c>
      <c r="H72" s="32">
        <f t="shared" si="1"/>
        <v>3.47389E-06</v>
      </c>
      <c r="I72" s="38">
        <v>999996</v>
      </c>
      <c r="J72" s="138">
        <f t="shared" si="0"/>
        <v>3.47387610444</v>
      </c>
      <c r="K72" s="138"/>
      <c r="L72" s="138"/>
    </row>
    <row r="73" spans="1:12" ht="12.75">
      <c r="A73" s="128" t="s">
        <v>252</v>
      </c>
      <c r="B73" s="128"/>
      <c r="C73" s="128"/>
      <c r="D73" s="128"/>
      <c r="E73" s="129" t="s">
        <v>285</v>
      </c>
      <c r="F73" s="128"/>
      <c r="G73" s="33">
        <v>0.11</v>
      </c>
      <c r="H73" s="32">
        <f t="shared" si="1"/>
        <v>3.821279E-05</v>
      </c>
      <c r="I73" s="14">
        <v>142689545</v>
      </c>
      <c r="J73" s="138">
        <f t="shared" si="0"/>
        <v>5452.56561828055</v>
      </c>
      <c r="K73" s="138"/>
      <c r="L73" s="138"/>
    </row>
    <row r="74" spans="1:12" ht="12.75">
      <c r="A74" s="128" t="s">
        <v>253</v>
      </c>
      <c r="B74" s="128"/>
      <c r="C74" s="128"/>
      <c r="D74" s="128"/>
      <c r="E74" s="129" t="s">
        <v>290</v>
      </c>
      <c r="F74" s="128"/>
      <c r="G74" s="33">
        <v>0.07</v>
      </c>
      <c r="H74" s="32">
        <f t="shared" si="1"/>
        <v>2.431723E-05</v>
      </c>
      <c r="I74" s="38">
        <v>733588</v>
      </c>
      <c r="J74" s="138">
        <f t="shared" si="0"/>
        <v>17.83882812124</v>
      </c>
      <c r="K74" s="138"/>
      <c r="L74" s="138"/>
    </row>
    <row r="75" spans="1:12" ht="12.75">
      <c r="A75" s="128" t="s">
        <v>254</v>
      </c>
      <c r="B75" s="128"/>
      <c r="C75" s="128"/>
      <c r="D75" s="128"/>
      <c r="E75" s="129" t="s">
        <v>286</v>
      </c>
      <c r="F75" s="128"/>
      <c r="G75" s="33">
        <v>0.14</v>
      </c>
      <c r="H75" s="32">
        <f t="shared" si="1"/>
        <v>4.863446E-05</v>
      </c>
      <c r="I75" s="14">
        <v>2129230</v>
      </c>
      <c r="J75" s="138">
        <f t="shared" si="0"/>
        <v>103.5539512658</v>
      </c>
      <c r="K75" s="138"/>
      <c r="L75" s="138"/>
    </row>
    <row r="76" spans="1:8" ht="12.75">
      <c r="A76" s="128" t="s">
        <v>255</v>
      </c>
      <c r="B76" s="128"/>
      <c r="C76" s="128"/>
      <c r="D76" s="128"/>
      <c r="E76" s="128"/>
      <c r="F76" s="128"/>
      <c r="G76" s="33">
        <v>0.02</v>
      </c>
      <c r="H76" s="32">
        <f t="shared" si="1"/>
        <v>6.94778E-06</v>
      </c>
    </row>
  </sheetData>
  <mergeCells count="209">
    <mergeCell ref="L31:M31"/>
    <mergeCell ref="L32:M32"/>
    <mergeCell ref="L33:M33"/>
    <mergeCell ref="L34:M34"/>
    <mergeCell ref="L27:M27"/>
    <mergeCell ref="L28:M28"/>
    <mergeCell ref="L29:M29"/>
    <mergeCell ref="L30:M30"/>
    <mergeCell ref="L40:M40"/>
    <mergeCell ref="L41:M41"/>
    <mergeCell ref="L19:M19"/>
    <mergeCell ref="L20:M20"/>
    <mergeCell ref="L21:M21"/>
    <mergeCell ref="L22:M22"/>
    <mergeCell ref="L23:M23"/>
    <mergeCell ref="L24:M24"/>
    <mergeCell ref="L25:M25"/>
    <mergeCell ref="L26:M26"/>
    <mergeCell ref="J75:L75"/>
    <mergeCell ref="J71:L71"/>
    <mergeCell ref="J72:L72"/>
    <mergeCell ref="J73:L73"/>
    <mergeCell ref="J74:L74"/>
    <mergeCell ref="J67:L67"/>
    <mergeCell ref="J68:L68"/>
    <mergeCell ref="J69:L69"/>
    <mergeCell ref="J70:L70"/>
    <mergeCell ref="J63:L63"/>
    <mergeCell ref="J64:L64"/>
    <mergeCell ref="J65:L65"/>
    <mergeCell ref="J66:L66"/>
    <mergeCell ref="J59:L59"/>
    <mergeCell ref="J60:L60"/>
    <mergeCell ref="J61:L61"/>
    <mergeCell ref="J62:L62"/>
    <mergeCell ref="J55:L55"/>
    <mergeCell ref="J56:L56"/>
    <mergeCell ref="J57:L57"/>
    <mergeCell ref="J58:L58"/>
    <mergeCell ref="J51:L51"/>
    <mergeCell ref="J52:L52"/>
    <mergeCell ref="J53:L53"/>
    <mergeCell ref="J54:L54"/>
    <mergeCell ref="J47:L47"/>
    <mergeCell ref="J48:L48"/>
    <mergeCell ref="J49:L49"/>
    <mergeCell ref="J50:L50"/>
    <mergeCell ref="J45:L45"/>
    <mergeCell ref="J46:L46"/>
    <mergeCell ref="A8:D8"/>
    <mergeCell ref="E8:J8"/>
    <mergeCell ref="A9:D9"/>
    <mergeCell ref="E9:J9"/>
    <mergeCell ref="A12:J12"/>
    <mergeCell ref="A13:D13"/>
    <mergeCell ref="E13:J13"/>
    <mergeCell ref="A14:D14"/>
    <mergeCell ref="A5:I5"/>
    <mergeCell ref="A6:D6"/>
    <mergeCell ref="E6:J6"/>
    <mergeCell ref="A7:D7"/>
    <mergeCell ref="E7:J7"/>
    <mergeCell ref="E14:J14"/>
    <mergeCell ref="A15:D15"/>
    <mergeCell ref="E15:J15"/>
    <mergeCell ref="A16:D16"/>
    <mergeCell ref="E16:J16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A37:E37"/>
    <mergeCell ref="F37:G37"/>
    <mergeCell ref="H37:I37"/>
    <mergeCell ref="A38:E38"/>
    <mergeCell ref="F38:G3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7:K37"/>
    <mergeCell ref="H38:I38"/>
    <mergeCell ref="J38:K38"/>
    <mergeCell ref="J31:K31"/>
    <mergeCell ref="J32:K32"/>
    <mergeCell ref="J33:K33"/>
    <mergeCell ref="J34:K34"/>
    <mergeCell ref="A40:G40"/>
    <mergeCell ref="H40:I40"/>
    <mergeCell ref="J40:K40"/>
    <mergeCell ref="A41:G41"/>
    <mergeCell ref="H41:I41"/>
    <mergeCell ref="J41:K41"/>
    <mergeCell ref="A44:G44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</mergeCells>
  <printOptions/>
  <pageMargins left="0.75" right="0.75" top="0.17" bottom="0.18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M45" sqref="M45"/>
    </sheetView>
  </sheetViews>
  <sheetFormatPr defaultColWidth="9.140625" defaultRowHeight="12.75"/>
  <cols>
    <col min="7" max="7" width="10.140625" style="0" customWidth="1"/>
    <col min="9" max="9" width="13.8515625" style="0" customWidth="1"/>
    <col min="11" max="11" width="11.8515625" style="0" customWidth="1"/>
    <col min="12" max="12" width="9.28125" style="0" bestFit="1" customWidth="1"/>
    <col min="13" max="13" width="11.28125" style="0" customWidth="1"/>
  </cols>
  <sheetData>
    <row r="2" spans="2:4" ht="12.75">
      <c r="B2" s="103" t="s">
        <v>44</v>
      </c>
      <c r="C2" s="103"/>
      <c r="D2" s="103"/>
    </row>
    <row r="5" spans="1:10" ht="12.75">
      <c r="A5" s="106" t="s">
        <v>0</v>
      </c>
      <c r="B5" s="116"/>
      <c r="C5" s="116"/>
      <c r="D5" s="116"/>
      <c r="E5" s="116"/>
      <c r="F5" s="116"/>
      <c r="G5" s="116"/>
      <c r="H5" s="116"/>
      <c r="I5" s="116"/>
      <c r="J5" s="59"/>
    </row>
    <row r="6" spans="1:10" ht="15" customHeight="1">
      <c r="A6" s="59" t="s">
        <v>1</v>
      </c>
      <c r="B6" s="59"/>
      <c r="C6" s="59"/>
      <c r="D6" s="59"/>
      <c r="E6" s="83" t="s">
        <v>120</v>
      </c>
      <c r="F6" s="59"/>
      <c r="G6" s="59"/>
      <c r="H6" s="59"/>
      <c r="I6" s="59"/>
      <c r="J6" s="59"/>
    </row>
    <row r="7" spans="1:10" ht="15" customHeight="1">
      <c r="A7" s="59" t="s">
        <v>2</v>
      </c>
      <c r="B7" s="59"/>
      <c r="C7" s="59"/>
      <c r="D7" s="59"/>
      <c r="E7" s="59" t="s">
        <v>121</v>
      </c>
      <c r="F7" s="59"/>
      <c r="G7" s="59"/>
      <c r="H7" s="59"/>
      <c r="I7" s="59"/>
      <c r="J7" s="59"/>
    </row>
    <row r="8" spans="1:10" ht="15" customHeight="1">
      <c r="A8" s="59" t="s">
        <v>3</v>
      </c>
      <c r="B8" s="59"/>
      <c r="C8" s="59"/>
      <c r="D8" s="59"/>
      <c r="E8" s="95">
        <v>2000</v>
      </c>
      <c r="F8" s="100"/>
      <c r="G8" s="100"/>
      <c r="H8" s="100"/>
      <c r="I8" s="100"/>
      <c r="J8" s="63"/>
    </row>
    <row r="9" spans="1:10" ht="15" customHeight="1">
      <c r="A9" s="59" t="s">
        <v>4</v>
      </c>
      <c r="B9" s="59"/>
      <c r="C9" s="59"/>
      <c r="D9" s="59"/>
      <c r="E9" s="59" t="s">
        <v>99</v>
      </c>
      <c r="F9" s="59"/>
      <c r="G9" s="59"/>
      <c r="H9" s="59"/>
      <c r="I9" s="59"/>
      <c r="J9" s="59"/>
    </row>
    <row r="12" spans="1:10" ht="12.75">
      <c r="A12" s="106" t="s">
        <v>6</v>
      </c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5" customHeight="1">
      <c r="A13" s="59" t="s">
        <v>7</v>
      </c>
      <c r="B13" s="59"/>
      <c r="C13" s="59"/>
      <c r="D13" s="59"/>
      <c r="E13" s="59" t="s">
        <v>64</v>
      </c>
      <c r="F13" s="59"/>
      <c r="G13" s="59"/>
      <c r="H13" s="59"/>
      <c r="I13" s="59"/>
      <c r="J13" s="59"/>
    </row>
    <row r="14" spans="1:10" ht="15" customHeight="1">
      <c r="A14" s="59" t="s">
        <v>8</v>
      </c>
      <c r="B14" s="59"/>
      <c r="C14" s="59"/>
      <c r="D14" s="59"/>
      <c r="E14" s="59" t="s">
        <v>122</v>
      </c>
      <c r="F14" s="59"/>
      <c r="G14" s="59"/>
      <c r="H14" s="59"/>
      <c r="I14" s="59"/>
      <c r="J14" s="59"/>
    </row>
    <row r="15" spans="1:10" ht="15" customHeight="1">
      <c r="A15" s="59" t="s">
        <v>9</v>
      </c>
      <c r="B15" s="59"/>
      <c r="C15" s="59"/>
      <c r="D15" s="59"/>
      <c r="E15" s="99">
        <v>48022</v>
      </c>
      <c r="F15" s="100"/>
      <c r="G15" s="100"/>
      <c r="H15" s="100"/>
      <c r="I15" s="100"/>
      <c r="J15" s="63"/>
    </row>
    <row r="16" spans="1:10" ht="15" customHeight="1">
      <c r="A16" s="59" t="s">
        <v>10</v>
      </c>
      <c r="B16" s="59"/>
      <c r="C16" s="59"/>
      <c r="D16" s="59"/>
      <c r="E16" s="59" t="s">
        <v>123</v>
      </c>
      <c r="F16" s="59"/>
      <c r="G16" s="59"/>
      <c r="H16" s="59"/>
      <c r="I16" s="59"/>
      <c r="J16" s="59"/>
    </row>
    <row r="19" spans="1:13" ht="12.75">
      <c r="A19" s="106" t="s">
        <v>13</v>
      </c>
      <c r="B19" s="59"/>
      <c r="C19" s="59"/>
      <c r="D19" s="59"/>
      <c r="E19" s="59"/>
      <c r="F19" s="112" t="s">
        <v>32</v>
      </c>
      <c r="G19" s="106"/>
      <c r="H19" s="112" t="s">
        <v>33</v>
      </c>
      <c r="I19" s="57"/>
      <c r="J19" s="90">
        <v>2011</v>
      </c>
      <c r="K19" s="90"/>
      <c r="L19" s="60">
        <v>2012</v>
      </c>
      <c r="M19" s="61"/>
    </row>
    <row r="20" spans="1:13" ht="25.5" customHeight="1">
      <c r="A20" s="59" t="s">
        <v>14</v>
      </c>
      <c r="B20" s="59"/>
      <c r="C20" s="59"/>
      <c r="D20" s="59"/>
      <c r="E20" s="59"/>
      <c r="F20" s="73" t="s">
        <v>31</v>
      </c>
      <c r="G20" s="73"/>
      <c r="H20" s="73" t="s">
        <v>31</v>
      </c>
      <c r="I20" s="73"/>
      <c r="J20" s="73" t="s">
        <v>31</v>
      </c>
      <c r="K20" s="73"/>
      <c r="L20" s="73" t="s">
        <v>31</v>
      </c>
      <c r="M20" s="73"/>
    </row>
    <row r="21" spans="1:13" ht="15" customHeight="1">
      <c r="A21" s="59" t="s">
        <v>15</v>
      </c>
      <c r="B21" s="59"/>
      <c r="C21" s="59"/>
      <c r="D21" s="59"/>
      <c r="E21" s="59"/>
      <c r="F21" s="66" t="s">
        <v>124</v>
      </c>
      <c r="G21" s="66"/>
      <c r="H21" s="66" t="s">
        <v>125</v>
      </c>
      <c r="I21" s="66"/>
      <c r="J21" s="69">
        <v>24151</v>
      </c>
      <c r="K21" s="70"/>
      <c r="L21" s="69">
        <v>14767</v>
      </c>
      <c r="M21" s="70"/>
    </row>
    <row r="22" spans="1:13" ht="15" customHeight="1">
      <c r="A22" s="59" t="s">
        <v>16</v>
      </c>
      <c r="B22" s="59"/>
      <c r="C22" s="59"/>
      <c r="D22" s="59"/>
      <c r="E22" s="59"/>
      <c r="F22" s="66" t="s">
        <v>126</v>
      </c>
      <c r="G22" s="66"/>
      <c r="H22" s="66" t="s">
        <v>126</v>
      </c>
      <c r="I22" s="66"/>
      <c r="J22" s="69">
        <v>26000</v>
      </c>
      <c r="K22" s="70"/>
      <c r="L22" s="69">
        <v>26000</v>
      </c>
      <c r="M22" s="70"/>
    </row>
    <row r="23" spans="1:13" ht="15" customHeight="1">
      <c r="A23" s="59" t="s">
        <v>17</v>
      </c>
      <c r="B23" s="59"/>
      <c r="C23" s="59"/>
      <c r="D23" s="59"/>
      <c r="E23" s="59"/>
      <c r="F23" s="66" t="s">
        <v>127</v>
      </c>
      <c r="G23" s="66"/>
      <c r="H23" s="69">
        <v>0</v>
      </c>
      <c r="I23" s="70"/>
      <c r="J23" s="69">
        <v>319</v>
      </c>
      <c r="K23" s="70"/>
      <c r="L23" s="69">
        <v>319</v>
      </c>
      <c r="M23" s="70"/>
    </row>
    <row r="24" spans="1:13" ht="15" customHeight="1">
      <c r="A24" s="59" t="s">
        <v>18</v>
      </c>
      <c r="B24" s="59"/>
      <c r="C24" s="59"/>
      <c r="D24" s="59"/>
      <c r="E24" s="59"/>
      <c r="F24" s="66" t="s">
        <v>128</v>
      </c>
      <c r="G24" s="66"/>
      <c r="H24" s="69">
        <v>0</v>
      </c>
      <c r="I24" s="70"/>
      <c r="J24" s="69">
        <v>2267</v>
      </c>
      <c r="K24" s="70"/>
      <c r="L24" s="69">
        <v>0</v>
      </c>
      <c r="M24" s="70"/>
    </row>
    <row r="25" spans="1:13" ht="15" customHeight="1">
      <c r="A25" s="59" t="s">
        <v>19</v>
      </c>
      <c r="B25" s="59"/>
      <c r="C25" s="59"/>
      <c r="D25" s="59"/>
      <c r="E25" s="59"/>
      <c r="F25" s="66">
        <v>0</v>
      </c>
      <c r="G25" s="66"/>
      <c r="H25" s="66">
        <v>0</v>
      </c>
      <c r="I25" s="66"/>
      <c r="J25" s="66">
        <v>0</v>
      </c>
      <c r="K25" s="66"/>
      <c r="L25" s="66"/>
      <c r="M25" s="66"/>
    </row>
    <row r="26" spans="1:13" ht="15" customHeight="1">
      <c r="A26" s="59" t="s">
        <v>20</v>
      </c>
      <c r="B26" s="59"/>
      <c r="C26" s="59"/>
      <c r="D26" s="59"/>
      <c r="E26" s="59"/>
      <c r="F26" s="66">
        <v>0</v>
      </c>
      <c r="G26" s="66"/>
      <c r="H26" s="66">
        <v>0</v>
      </c>
      <c r="I26" s="66"/>
      <c r="J26" s="66">
        <v>0</v>
      </c>
      <c r="K26" s="66"/>
      <c r="L26" s="66"/>
      <c r="M26" s="66"/>
    </row>
    <row r="27" spans="1:13" ht="15" customHeight="1">
      <c r="A27" s="59" t="s">
        <v>21</v>
      </c>
      <c r="B27" s="59"/>
      <c r="C27" s="59"/>
      <c r="D27" s="59"/>
      <c r="E27" s="59"/>
      <c r="F27" s="66">
        <v>0</v>
      </c>
      <c r="G27" s="66"/>
      <c r="H27" s="66">
        <v>0</v>
      </c>
      <c r="I27" s="66"/>
      <c r="J27" s="66">
        <v>0</v>
      </c>
      <c r="K27" s="66"/>
      <c r="L27" s="69"/>
      <c r="M27" s="70"/>
    </row>
    <row r="28" spans="1:13" ht="15" customHeight="1">
      <c r="A28" s="59" t="s">
        <v>22</v>
      </c>
      <c r="B28" s="59"/>
      <c r="C28" s="59"/>
      <c r="D28" s="59"/>
      <c r="E28" s="59"/>
      <c r="F28" s="66">
        <v>0</v>
      </c>
      <c r="G28" s="66"/>
      <c r="H28" s="66">
        <v>0</v>
      </c>
      <c r="I28" s="66"/>
      <c r="J28" s="66">
        <v>0</v>
      </c>
      <c r="K28" s="66"/>
      <c r="L28" s="69"/>
      <c r="M28" s="70"/>
    </row>
    <row r="29" spans="1:13" ht="15" customHeight="1">
      <c r="A29" s="59" t="s">
        <v>23</v>
      </c>
      <c r="B29" s="59"/>
      <c r="C29" s="59"/>
      <c r="D29" s="59"/>
      <c r="E29" s="59"/>
      <c r="F29" s="66">
        <v>751</v>
      </c>
      <c r="G29" s="66"/>
      <c r="H29" s="69">
        <v>0</v>
      </c>
      <c r="I29" s="70"/>
      <c r="J29" s="66">
        <v>0</v>
      </c>
      <c r="K29" s="66"/>
      <c r="L29" s="69"/>
      <c r="M29" s="70"/>
    </row>
    <row r="30" spans="1:13" ht="15" customHeight="1">
      <c r="A30" s="59" t="s">
        <v>24</v>
      </c>
      <c r="B30" s="59"/>
      <c r="C30" s="59"/>
      <c r="D30" s="59"/>
      <c r="E30" s="59"/>
      <c r="F30" s="66">
        <v>0</v>
      </c>
      <c r="G30" s="66"/>
      <c r="H30" s="66">
        <v>-3802</v>
      </c>
      <c r="I30" s="66"/>
      <c r="J30" s="66">
        <v>0</v>
      </c>
      <c r="K30" s="66"/>
      <c r="L30" s="69">
        <v>-2168</v>
      </c>
      <c r="M30" s="70"/>
    </row>
    <row r="31" spans="1:13" ht="15" customHeight="1">
      <c r="A31" s="59" t="s">
        <v>25</v>
      </c>
      <c r="B31" s="59"/>
      <c r="C31" s="59"/>
      <c r="D31" s="59"/>
      <c r="E31" s="59"/>
      <c r="F31" s="80">
        <v>-6131</v>
      </c>
      <c r="G31" s="66"/>
      <c r="H31" s="80">
        <v>6389</v>
      </c>
      <c r="I31" s="66"/>
      <c r="J31" s="69">
        <v>-4435</v>
      </c>
      <c r="K31" s="70"/>
      <c r="L31" s="66">
        <v>-9384</v>
      </c>
      <c r="M31" s="66"/>
    </row>
    <row r="32" spans="1:13" ht="15" customHeight="1">
      <c r="A32" s="59" t="s">
        <v>26</v>
      </c>
      <c r="B32" s="59"/>
      <c r="C32" s="59"/>
      <c r="D32" s="59"/>
      <c r="E32" s="59"/>
      <c r="F32" s="59" t="s">
        <v>126</v>
      </c>
      <c r="G32" s="59"/>
      <c r="H32" s="59"/>
      <c r="I32" s="59"/>
      <c r="J32" s="71"/>
      <c r="K32" s="72"/>
      <c r="L32" s="59"/>
      <c r="M32" s="59"/>
    </row>
    <row r="33" spans="1:13" ht="26.25" customHeight="1">
      <c r="A33" s="75" t="s">
        <v>27</v>
      </c>
      <c r="B33" s="59"/>
      <c r="C33" s="59"/>
      <c r="D33" s="59"/>
      <c r="E33" s="59"/>
      <c r="F33" s="59"/>
      <c r="G33" s="59"/>
      <c r="H33" s="59"/>
      <c r="I33" s="59"/>
      <c r="J33" s="71"/>
      <c r="K33" s="72"/>
      <c r="L33" s="59"/>
      <c r="M33" s="59"/>
    </row>
    <row r="34" spans="1:13" ht="26.25" customHeight="1">
      <c r="A34" s="75" t="s">
        <v>28</v>
      </c>
      <c r="B34" s="59"/>
      <c r="C34" s="59"/>
      <c r="D34" s="59"/>
      <c r="E34" s="59"/>
      <c r="F34" s="59"/>
      <c r="G34" s="59"/>
      <c r="H34" s="59"/>
      <c r="I34" s="59"/>
      <c r="J34" s="71"/>
      <c r="K34" s="72"/>
      <c r="L34" s="59"/>
      <c r="M34" s="59"/>
    </row>
    <row r="37" spans="1:9" ht="12.75">
      <c r="A37" s="106" t="s">
        <v>29</v>
      </c>
      <c r="B37" s="106"/>
      <c r="C37" s="106"/>
      <c r="D37" s="106"/>
      <c r="E37" s="106"/>
      <c r="F37" s="106" t="s">
        <v>34</v>
      </c>
      <c r="G37" s="106"/>
      <c r="H37" s="106" t="s">
        <v>188</v>
      </c>
      <c r="I37" s="106"/>
    </row>
    <row r="38" spans="1:9" ht="15" customHeight="1">
      <c r="A38" s="64" t="s">
        <v>30</v>
      </c>
      <c r="B38" s="58"/>
      <c r="C38" s="58"/>
      <c r="D38" s="58"/>
      <c r="E38" s="65"/>
      <c r="F38" s="76">
        <v>0.052</v>
      </c>
      <c r="G38" s="65"/>
      <c r="H38" s="109">
        <v>1352</v>
      </c>
      <c r="I38" s="92"/>
    </row>
  </sheetData>
  <mergeCells count="105"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A8:D8"/>
    <mergeCell ref="E8:J8"/>
    <mergeCell ref="A9:D9"/>
    <mergeCell ref="A6:D6"/>
    <mergeCell ref="E6:J6"/>
    <mergeCell ref="A7:D7"/>
    <mergeCell ref="E7:J7"/>
    <mergeCell ref="E9:J9"/>
    <mergeCell ref="A12:J12"/>
    <mergeCell ref="A13:D13"/>
    <mergeCell ref="E13:J13"/>
    <mergeCell ref="A14:D14"/>
    <mergeCell ref="E14:J14"/>
    <mergeCell ref="A15:D15"/>
    <mergeCell ref="E15:J15"/>
    <mergeCell ref="A16:D16"/>
    <mergeCell ref="E16:J16"/>
    <mergeCell ref="A19:E19"/>
    <mergeCell ref="F19:G19"/>
    <mergeCell ref="H19:I19"/>
    <mergeCell ref="J19:K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F29:G29"/>
    <mergeCell ref="H29:I29"/>
    <mergeCell ref="F32:G32"/>
    <mergeCell ref="H32:I32"/>
    <mergeCell ref="H33:I33"/>
    <mergeCell ref="A30:E30"/>
    <mergeCell ref="F30:G30"/>
    <mergeCell ref="H30:I30"/>
    <mergeCell ref="H31:I31"/>
    <mergeCell ref="A34:E34"/>
    <mergeCell ref="F34:G34"/>
    <mergeCell ref="H34:I34"/>
    <mergeCell ref="B2:D2"/>
    <mergeCell ref="A33:E33"/>
    <mergeCell ref="F33:G33"/>
    <mergeCell ref="A31:E31"/>
    <mergeCell ref="F31:G31"/>
    <mergeCell ref="A29:E29"/>
    <mergeCell ref="A32:E32"/>
    <mergeCell ref="A37:E37"/>
    <mergeCell ref="F37:G37"/>
    <mergeCell ref="A38:E38"/>
    <mergeCell ref="F38:G38"/>
    <mergeCell ref="J20:K20"/>
    <mergeCell ref="J21:K21"/>
    <mergeCell ref="J22:K22"/>
    <mergeCell ref="J23:K23"/>
    <mergeCell ref="J24:K24"/>
    <mergeCell ref="J25:K25"/>
    <mergeCell ref="J26:K26"/>
    <mergeCell ref="J27:K27"/>
    <mergeCell ref="H38:I38"/>
    <mergeCell ref="A5:J5"/>
    <mergeCell ref="J32:K32"/>
    <mergeCell ref="J33:K33"/>
    <mergeCell ref="J34:K34"/>
    <mergeCell ref="H37:I37"/>
    <mergeCell ref="J28:K28"/>
    <mergeCell ref="J29:K29"/>
    <mergeCell ref="J30:K30"/>
    <mergeCell ref="J31:K31"/>
  </mergeCells>
  <printOptions/>
  <pageMargins left="0.75" right="0.75" top="0.18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dalcla</dc:creator>
  <cp:keywords/>
  <dc:description/>
  <cp:lastModifiedBy>conlau</cp:lastModifiedBy>
  <cp:lastPrinted>2012-07-24T09:17:14Z</cp:lastPrinted>
  <dcterms:created xsi:type="dcterms:W3CDTF">2012-03-27T14:21:35Z</dcterms:created>
  <dcterms:modified xsi:type="dcterms:W3CDTF">2013-09-25T09:50:31Z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